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filesrv.daviddom.corp\Documents\DSI\Finance\Controller\דיווחים לממונה\דיווח רבעוני\2026\03-2026\תרומת מרכיבי השקעה\"/>
    </mc:Choice>
  </mc:AlternateContent>
  <xr:revisionPtr revIDLastSave="0" documentId="13_ncr:1_{29C7CE34-E383-453D-BE44-B679EA07A2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כלל והון " sheetId="2" r:id="rId1"/>
    <sheet name="נוסטרו חיים" sheetId="3" r:id="rId2"/>
  </sheets>
  <definedNames>
    <definedName name="_xlnm.Print_Area" localSheetId="0">'כלל והון '!$B$1:$Z$53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8" i="3" l="1"/>
  <c r="E58" i="3"/>
  <c r="C58" i="3"/>
  <c r="G57" i="3"/>
  <c r="E57" i="3"/>
  <c r="C57" i="3"/>
  <c r="G54" i="3"/>
  <c r="E54" i="3"/>
  <c r="C54" i="3"/>
  <c r="G53" i="3"/>
  <c r="G55" i="3" s="1"/>
  <c r="E53" i="3"/>
  <c r="C53" i="3"/>
  <c r="C55" i="3" s="1"/>
  <c r="G50" i="3"/>
  <c r="E50" i="3"/>
  <c r="C50" i="3"/>
  <c r="G49" i="3"/>
  <c r="E49" i="3"/>
  <c r="C49" i="3"/>
  <c r="G48" i="3"/>
  <c r="E48" i="3"/>
  <c r="C48" i="3"/>
  <c r="G47" i="3"/>
  <c r="E47" i="3"/>
  <c r="C47" i="3"/>
  <c r="G46" i="3"/>
  <c r="E46" i="3"/>
  <c r="C46" i="3"/>
  <c r="G45" i="3"/>
  <c r="E45" i="3"/>
  <c r="C45" i="3"/>
  <c r="G44" i="3"/>
  <c r="E44" i="3"/>
  <c r="C44" i="3"/>
  <c r="G43" i="3"/>
  <c r="E43" i="3"/>
  <c r="C43" i="3"/>
  <c r="G42" i="3"/>
  <c r="E42" i="3"/>
  <c r="C42" i="3"/>
  <c r="G41" i="3"/>
  <c r="E41" i="3"/>
  <c r="C41" i="3"/>
  <c r="G40" i="3"/>
  <c r="E40" i="3"/>
  <c r="C40" i="3"/>
  <c r="G39" i="3"/>
  <c r="E39" i="3"/>
  <c r="C39" i="3"/>
  <c r="G38" i="3"/>
  <c r="E38" i="3"/>
  <c r="C38" i="3"/>
  <c r="G37" i="3"/>
  <c r="E37" i="3"/>
  <c r="C37" i="3"/>
  <c r="G31" i="3"/>
  <c r="H31" i="3" s="1"/>
  <c r="E31" i="3"/>
  <c r="F31" i="3" s="1"/>
  <c r="C31" i="3"/>
  <c r="G27" i="3"/>
  <c r="E27" i="3"/>
  <c r="F27" i="3" s="1"/>
  <c r="C27" i="3"/>
  <c r="G23" i="3"/>
  <c r="H22" i="3" s="1"/>
  <c r="E23" i="3"/>
  <c r="F23" i="3" s="1"/>
  <c r="C23" i="3"/>
  <c r="D23" i="3" s="1"/>
  <c r="H21" i="3"/>
  <c r="H18" i="3"/>
  <c r="D18" i="3"/>
  <c r="H16" i="3"/>
  <c r="F16" i="3"/>
  <c r="C59" i="3" l="1"/>
  <c r="E55" i="3"/>
  <c r="F55" i="3" s="1"/>
  <c r="H13" i="3"/>
  <c r="E59" i="3"/>
  <c r="F59" i="3" s="1"/>
  <c r="D30" i="3"/>
  <c r="D31" i="3"/>
  <c r="H27" i="3"/>
  <c r="F53" i="3"/>
  <c r="D53" i="3"/>
  <c r="D55" i="3"/>
  <c r="D54" i="3"/>
  <c r="H11" i="3"/>
  <c r="F21" i="3"/>
  <c r="F11" i="3"/>
  <c r="D13" i="3"/>
  <c r="H55" i="3"/>
  <c r="H54" i="3"/>
  <c r="D59" i="3"/>
  <c r="D57" i="3"/>
  <c r="H15" i="3"/>
  <c r="G59" i="3"/>
  <c r="H57" i="3" s="1"/>
  <c r="H53" i="3"/>
  <c r="D14" i="3"/>
  <c r="D19" i="3"/>
  <c r="F54" i="3"/>
  <c r="F10" i="3"/>
  <c r="F15" i="3"/>
  <c r="F20" i="3"/>
  <c r="H23" i="3"/>
  <c r="F30" i="3"/>
  <c r="H10" i="3"/>
  <c r="H20" i="3"/>
  <c r="H30" i="3"/>
  <c r="D12" i="3"/>
  <c r="D22" i="3"/>
  <c r="F12" i="3"/>
  <c r="F17" i="3"/>
  <c r="F22" i="3"/>
  <c r="D27" i="3"/>
  <c r="F14" i="3"/>
  <c r="F19" i="3"/>
  <c r="H14" i="3"/>
  <c r="H19" i="3"/>
  <c r="D10" i="3"/>
  <c r="D15" i="3"/>
  <c r="D20" i="3"/>
  <c r="D17" i="3"/>
  <c r="H12" i="3"/>
  <c r="H17" i="3"/>
  <c r="D11" i="3"/>
  <c r="D16" i="3"/>
  <c r="D21" i="3"/>
  <c r="F13" i="3"/>
  <c r="F18" i="3"/>
  <c r="C51" i="3"/>
  <c r="D44" i="3" s="1"/>
  <c r="D58" i="3"/>
  <c r="E51" i="3"/>
  <c r="F51" i="3" s="1"/>
  <c r="F58" i="3"/>
  <c r="G51" i="3"/>
  <c r="H51" i="3" s="1"/>
  <c r="F40" i="3" l="1"/>
  <c r="F37" i="3"/>
  <c r="F44" i="3"/>
  <c r="F39" i="3"/>
  <c r="F48" i="3"/>
  <c r="H45" i="3"/>
  <c r="F50" i="3"/>
  <c r="F45" i="3"/>
  <c r="F38" i="3"/>
  <c r="F47" i="3"/>
  <c r="F57" i="3"/>
  <c r="H39" i="3"/>
  <c r="H40" i="3"/>
  <c r="H43" i="3"/>
  <c r="H44" i="3"/>
  <c r="F42" i="3"/>
  <c r="F49" i="3"/>
  <c r="F41" i="3"/>
  <c r="F43" i="3"/>
  <c r="D41" i="3"/>
  <c r="D47" i="3"/>
  <c r="D42" i="3"/>
  <c r="D48" i="3"/>
  <c r="F46" i="3"/>
  <c r="H48" i="3"/>
  <c r="H58" i="3"/>
  <c r="H59" i="3"/>
  <c r="H47" i="3"/>
  <c r="H38" i="3"/>
  <c r="H46" i="3"/>
  <c r="H41" i="3"/>
  <c r="D51" i="3"/>
  <c r="D50" i="3"/>
  <c r="D37" i="3"/>
  <c r="D45" i="3"/>
  <c r="D43" i="3"/>
  <c r="H42" i="3"/>
  <c r="D39" i="3"/>
  <c r="D38" i="3"/>
  <c r="D40" i="3"/>
  <c r="H37" i="3"/>
  <c r="H49" i="3"/>
  <c r="D46" i="3"/>
  <c r="H50" i="3"/>
  <c r="D49" i="3"/>
  <c r="K58" i="2" l="1"/>
  <c r="I58" i="2" l="1"/>
</calcChain>
</file>

<file path=xl/sharedStrings.xml><?xml version="1.0" encoding="utf-8"?>
<sst xmlns="http://schemas.openxmlformats.org/spreadsheetml/2006/main" count="253" uniqueCount="41">
  <si>
    <t>סה"כ</t>
  </si>
  <si>
    <t>נכסים לא סחירים</t>
  </si>
  <si>
    <t>נכסים סחירים ונזילים</t>
  </si>
  <si>
    <t>נכסים בחו"ל</t>
  </si>
  <si>
    <t>נכסים בארץ</t>
  </si>
  <si>
    <t>נכסים אחרים</t>
  </si>
  <si>
    <t>חוזים עתידיים</t>
  </si>
  <si>
    <t>פיקדונות (שאינם מובנים)</t>
  </si>
  <si>
    <t>הלוואות</t>
  </si>
  <si>
    <t>קרנות נאמנות</t>
  </si>
  <si>
    <t>תעודות סל</t>
  </si>
  <si>
    <t>מניות</t>
  </si>
  <si>
    <t>אג"ח קונצרניות לא סחירות</t>
  </si>
  <si>
    <t>אג"ח קונצרניות סחירות</t>
  </si>
  <si>
    <t>אג"ח מיועדות</t>
  </si>
  <si>
    <t>אג"ח ממשלתיות סחירות</t>
  </si>
  <si>
    <t>מזומנים ושווי מזומנים</t>
  </si>
  <si>
    <t>(באחוזים)</t>
  </si>
  <si>
    <t>(באלפי ש"ח)</t>
  </si>
  <si>
    <t>סך נכסים</t>
  </si>
  <si>
    <t>תרומה להכנסה הכוללת
(הון עצמי)</t>
  </si>
  <si>
    <t>תרומה להכנסות מהשקעות
(רווח/הפסד)</t>
  </si>
  <si>
    <t>רבעון 1+2+3+4</t>
  </si>
  <si>
    <t>רבעון 1+2+3</t>
  </si>
  <si>
    <t>רבעון 1+2</t>
  </si>
  <si>
    <t>רבעון 1</t>
  </si>
  <si>
    <t>רבעון 4</t>
  </si>
  <si>
    <t>רבעון 3</t>
  </si>
  <si>
    <t>רבעון 2</t>
  </si>
  <si>
    <t>נתונים לרבעון בשנת :</t>
  </si>
  <si>
    <t>פירוט תרומת אפיקי ההשקעה לתשואה הכוללת</t>
  </si>
  <si>
    <t>נוסטרו כללי והון</t>
  </si>
  <si>
    <t>פירוט תרומת אפיקי השקעה בגין התחייבויות מסוג 40,60,70,80,90</t>
  </si>
  <si>
    <t>נתונים מצטברים בשנת :</t>
  </si>
  <si>
    <t>דיויד שילד חברה לביטוח בע"מ</t>
  </si>
  <si>
    <t>נוסטרו חיים</t>
  </si>
  <si>
    <t>פירוט תרומת אפיקי השקעה בגין התחייבויות מסוג 10,30,50</t>
  </si>
  <si>
    <t>השקעה בחברות מוחזקות</t>
  </si>
  <si>
    <t>קרנות השקעה</t>
  </si>
  <si>
    <t>זכויות במקרקעין</t>
  </si>
  <si>
    <t>דיוויד שילד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</si>
</sst>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(* #,##0_);_(* \(#,##0\);_(* &quot;-&quot;_);_(@_)"/>
    <numFmt numFmtId="164" formatCode="_-&quot;₪&quot;* #,##0_-;\-&quot;₪&quot;* #,##0_-;_-&quot;₪&quot;* &quot;-&quot;_-;_-@_-"/>
    <numFmt numFmtId="165" formatCode="_-* #,##0.00_-;\-* #,##0.00_-;_-* &quot;-&quot;??_-;_-@_-"/>
    <numFmt numFmtId="166" formatCode="_ * #,##0.00_ ;_ * \-#,##0.00_ ;_ * &quot;-&quot;??_ ;_ @_ "/>
    <numFmt numFmtId="167" formatCode="0.0%"/>
    <numFmt numFmtId="168" formatCode="#,##0_ ;[Red]\-#,##0\ "/>
    <numFmt numFmtId="169" formatCode="_ * #,##0.00%_ ;_*\ \(#,##0.0%\)_ ;_ * &quot;-&quot;??_ ;_ @_ "/>
    <numFmt numFmtId="170" formatCode="[Color43]0.00%;[Color3]\-0.00%"/>
    <numFmt numFmtId="171" formatCode="[Color51]0.0%;[Color3]\-0.0%"/>
    <numFmt numFmtId="172" formatCode="dd\ \בmmmm\ yyyy\ "/>
    <numFmt numFmtId="173" formatCode="dd\.mm\.yy"/>
    <numFmt numFmtId="174" formatCode="dd\.mm\.yyyy"/>
    <numFmt numFmtId="175" formatCode="[Color10]#,##0_);[Color30]#,##0_)"/>
    <numFmt numFmtId="176" formatCode="[Color10]\(#,##0\);[Color30]#,##0_)"/>
    <numFmt numFmtId="177" formatCode="[Color10]#,##0_);[Color30]\(#,##0\)"/>
    <numFmt numFmtId="178" formatCode="&quot;₪&quot;#,##0.00;[Red]&quot;₪&quot;\-#,##0.00"/>
    <numFmt numFmtId="179" formatCode="_ [$€-2]\ * #,##0.00_ ;_ [$€-2]\ * \-#,##0.00_ ;_ [$€-2]\ * &quot;-&quot;??_ "/>
    <numFmt numFmtId="180" formatCode="mmmm\ yyyy"/>
    <numFmt numFmtId="181" formatCode="#,##0\ ;[Red]&quot;(&quot;#,##0&quot;) &quot;"/>
    <numFmt numFmtId="182" formatCode="#,##0\ ;&quot;(&quot;#,##0&quot;)&quot;"/>
    <numFmt numFmtId="183" formatCode="0.0%;[Red]\(0.0%\)"/>
    <numFmt numFmtId="184" formatCode="0.0%;\(0.0%\)"/>
  </numFmts>
  <fonts count="34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name val="Arial"/>
      <family val="2"/>
    </font>
    <font>
      <sz val="11"/>
      <color indexed="8"/>
      <name val="Arial"/>
      <family val="2"/>
      <charset val="177"/>
    </font>
    <font>
      <sz val="10"/>
      <name val="David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1"/>
      <color theme="1"/>
      <name val="David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177"/>
    </font>
    <font>
      <u/>
      <sz val="9.9"/>
      <color indexed="12"/>
      <name val="Arial"/>
      <family val="2"/>
    </font>
    <font>
      <b/>
      <sz val="14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David"/>
      <family val="2"/>
    </font>
    <font>
      <b/>
      <sz val="16"/>
      <color theme="1"/>
      <name val="David"/>
      <family val="2"/>
    </font>
    <font>
      <b/>
      <sz val="9"/>
      <color theme="1"/>
      <name val="David"/>
      <family val="2"/>
    </font>
    <font>
      <sz val="9"/>
      <color theme="1"/>
      <name val="Calibri"/>
      <family val="2"/>
      <charset val="177"/>
      <scheme val="minor"/>
    </font>
    <font>
      <b/>
      <sz val="14"/>
      <color theme="1"/>
      <name val="David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40">
    <xf numFmtId="0" fontId="0" fillId="0" borderId="0"/>
    <xf numFmtId="166" fontId="3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0" fontId="4" fillId="0" borderId="0">
      <alignment horizontal="right"/>
      <protection hidden="1"/>
    </xf>
    <xf numFmtId="171" fontId="4" fillId="0" borderId="0">
      <alignment horizontal="right"/>
      <protection hidden="1"/>
    </xf>
    <xf numFmtId="170" fontId="4" fillId="0" borderId="0">
      <alignment horizontal="right"/>
      <protection hidden="1"/>
    </xf>
    <xf numFmtId="0" fontId="3" fillId="0" borderId="0"/>
    <xf numFmtId="172" fontId="4" fillId="0" borderId="0">
      <alignment horizontal="right"/>
      <protection hidden="1"/>
    </xf>
    <xf numFmtId="173" fontId="4" fillId="0" borderId="0">
      <alignment horizontal="right"/>
      <protection locked="0"/>
    </xf>
    <xf numFmtId="174" fontId="4" fillId="0" borderId="0">
      <alignment horizontal="right"/>
      <protection locked="0"/>
    </xf>
    <xf numFmtId="14" fontId="4" fillId="0" borderId="0">
      <alignment horizontal="right"/>
      <protection locked="0"/>
    </xf>
    <xf numFmtId="14" fontId="4" fillId="0" borderId="0">
      <alignment horizontal="right"/>
      <protection locked="0"/>
    </xf>
    <xf numFmtId="175" fontId="4" fillId="0" borderId="0">
      <alignment horizontal="right"/>
      <protection hidden="1"/>
    </xf>
    <xf numFmtId="176" fontId="4" fillId="0" borderId="0">
      <alignment horizontal="right"/>
      <protection hidden="1"/>
    </xf>
    <xf numFmtId="175" fontId="4" fillId="0" borderId="0">
      <alignment horizontal="right"/>
      <protection hidden="1"/>
    </xf>
    <xf numFmtId="177" fontId="4" fillId="0" borderId="0">
      <alignment horizontal="right"/>
      <protection hidden="1"/>
    </xf>
    <xf numFmtId="177" fontId="4" fillId="0" borderId="0">
      <alignment horizontal="right"/>
      <protection locked="0"/>
    </xf>
    <xf numFmtId="37" fontId="4" fillId="0" borderId="0">
      <alignment horizontal="right"/>
      <protection hidden="1"/>
    </xf>
    <xf numFmtId="175" fontId="4" fillId="0" borderId="0">
      <alignment horizontal="right"/>
      <protection hidden="1"/>
    </xf>
    <xf numFmtId="175" fontId="4" fillId="0" borderId="0">
      <alignment horizontal="right"/>
      <protection hidden="1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" fillId="0" borderId="0" applyFont="0" applyFill="0" applyBorder="0" applyAlignment="0" applyProtection="0">
      <alignment wrapText="1"/>
    </xf>
    <xf numFmtId="0" fontId="3" fillId="0" borderId="0" applyFont="0" applyFill="0" applyBorder="0" applyAlignment="0" applyProtection="0">
      <alignment wrapText="1"/>
    </xf>
    <xf numFmtId="166" fontId="3" fillId="0" borderId="0" applyFont="0" applyFill="0" applyBorder="0" applyAlignment="0" applyProtection="0"/>
    <xf numFmtId="178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3" fillId="0" borderId="0"/>
    <xf numFmtId="0" fontId="1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7" fontId="4" fillId="0" borderId="0"/>
    <xf numFmtId="0" fontId="4" fillId="0" borderId="0" applyNumberFormat="0" applyBorder="0" applyAlignment="0" applyProtection="0"/>
    <xf numFmtId="17" fontId="4" fillId="0" borderId="0">
      <alignment horizontal="right"/>
      <protection locked="0"/>
    </xf>
    <xf numFmtId="0" fontId="4" fillId="0" borderId="0">
      <alignment horizontal="right"/>
      <protection hidden="1"/>
    </xf>
    <xf numFmtId="0" fontId="4" fillId="0" borderId="0">
      <alignment horizontal="right"/>
      <protection hidden="1"/>
    </xf>
    <xf numFmtId="37" fontId="4" fillId="0" borderId="0"/>
    <xf numFmtId="180" fontId="4" fillId="0" borderId="0">
      <alignment horizontal="right"/>
      <protection hidden="1"/>
    </xf>
    <xf numFmtId="0" fontId="4" fillId="0" borderId="0">
      <alignment horizontal="right" readingOrder="2"/>
    </xf>
    <xf numFmtId="0" fontId="4" fillId="0" borderId="0">
      <alignment horizontal="right" readingOrder="2"/>
      <protection hidden="1"/>
    </xf>
    <xf numFmtId="0" fontId="4" fillId="0" borderId="0">
      <alignment horizontal="right"/>
      <protection hidden="1"/>
    </xf>
    <xf numFmtId="37" fontId="4" fillId="0" borderId="0"/>
    <xf numFmtId="17" fontId="4" fillId="0" borderId="0">
      <alignment horizontal="right"/>
      <protection locked="0"/>
    </xf>
    <xf numFmtId="172" fontId="4" fillId="0" borderId="0">
      <alignment horizontal="right" readingOrder="2"/>
      <protection hidden="1"/>
    </xf>
    <xf numFmtId="0" fontId="2" fillId="0" borderId="0">
      <alignment horizontal="right" wrapText="1"/>
    </xf>
    <xf numFmtId="0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0" fillId="3" borderId="13" xfId="2" applyFont="1" applyFill="1" applyBorder="1"/>
    <xf numFmtId="167" fontId="21" fillId="2" borderId="3" xfId="1" applyNumberFormat="1" applyFont="1" applyFill="1" applyBorder="1" applyAlignment="1">
      <alignment horizontal="right"/>
    </xf>
    <xf numFmtId="167" fontId="21" fillId="2" borderId="14" xfId="1" applyNumberFormat="1" applyFont="1" applyFill="1" applyBorder="1" applyAlignment="1">
      <alignment horizontal="right"/>
    </xf>
    <xf numFmtId="168" fontId="21" fillId="2" borderId="5" xfId="1" applyNumberFormat="1" applyFont="1" applyFill="1" applyBorder="1" applyAlignment="1">
      <alignment horizontal="right"/>
    </xf>
    <xf numFmtId="0" fontId="20" fillId="3" borderId="15" xfId="2" applyFont="1" applyFill="1" applyBorder="1"/>
    <xf numFmtId="167" fontId="21" fillId="2" borderId="3" xfId="4" applyNumberFormat="1" applyFont="1" applyFill="1" applyBorder="1" applyAlignment="1">
      <alignment horizontal="right"/>
    </xf>
    <xf numFmtId="167" fontId="21" fillId="2" borderId="16" xfId="1" applyNumberFormat="1" applyFont="1" applyFill="1" applyBorder="1" applyAlignment="1">
      <alignment horizontal="right"/>
    </xf>
    <xf numFmtId="168" fontId="21" fillId="2" borderId="8" xfId="1" applyNumberFormat="1" applyFont="1" applyFill="1" applyBorder="1" applyAlignment="1">
      <alignment horizontal="right"/>
    </xf>
    <xf numFmtId="0" fontId="20" fillId="3" borderId="17" xfId="2" applyFont="1" applyFill="1" applyBorder="1"/>
    <xf numFmtId="2" fontId="21" fillId="0" borderId="0" xfId="2" applyNumberFormat="1" applyFont="1"/>
    <xf numFmtId="0" fontId="19" fillId="0" borderId="0" xfId="3" applyFont="1"/>
    <xf numFmtId="0" fontId="17" fillId="0" borderId="0" xfId="0" applyFont="1"/>
    <xf numFmtId="0" fontId="17" fillId="0" borderId="0" xfId="0" applyFont="1" applyAlignment="1">
      <alignment horizontal="right" readingOrder="2"/>
    </xf>
    <xf numFmtId="0" fontId="14" fillId="0" borderId="0" xfId="0" applyFont="1"/>
    <xf numFmtId="169" fontId="21" fillId="0" borderId="0" xfId="2" applyNumberFormat="1" applyFont="1"/>
    <xf numFmtId="0" fontId="20" fillId="3" borderId="8" xfId="2" applyFont="1" applyFill="1" applyBorder="1"/>
    <xf numFmtId="167" fontId="21" fillId="2" borderId="6" xfId="1" applyNumberFormat="1" applyFont="1" applyFill="1" applyBorder="1" applyAlignment="1">
      <alignment horizontal="right"/>
    </xf>
    <xf numFmtId="0" fontId="20" fillId="3" borderId="5" xfId="2" applyFont="1" applyFill="1" applyBorder="1"/>
    <xf numFmtId="0" fontId="20" fillId="3" borderId="2" xfId="2" applyFont="1" applyFill="1" applyBorder="1"/>
    <xf numFmtId="0" fontId="21" fillId="0" borderId="0" xfId="2" applyFont="1"/>
    <xf numFmtId="167" fontId="21" fillId="0" borderId="0" xfId="2" applyNumberFormat="1" applyFont="1"/>
    <xf numFmtId="0" fontId="20" fillId="3" borderId="11" xfId="2" applyFont="1" applyFill="1" applyBorder="1"/>
    <xf numFmtId="0" fontId="20" fillId="3" borderId="10" xfId="2" applyFont="1" applyFill="1" applyBorder="1"/>
    <xf numFmtId="0" fontId="20" fillId="3" borderId="9" xfId="2" applyFont="1" applyFill="1" applyBorder="1"/>
    <xf numFmtId="0" fontId="23" fillId="0" borderId="17" xfId="0" applyFont="1" applyBorder="1" applyProtection="1">
      <protection hidden="1"/>
    </xf>
    <xf numFmtId="0" fontId="24" fillId="0" borderId="0" xfId="3" applyFont="1"/>
    <xf numFmtId="0" fontId="20" fillId="3" borderId="2" xfId="2" applyFont="1" applyFill="1" applyBorder="1" applyAlignment="1">
      <alignment horizontal="center" vertical="center" readingOrder="2"/>
    </xf>
    <xf numFmtId="0" fontId="20" fillId="3" borderId="12" xfId="2" applyFont="1" applyFill="1" applyBorder="1" applyAlignment="1">
      <alignment horizontal="center" vertical="center" readingOrder="2"/>
    </xf>
    <xf numFmtId="0" fontId="20" fillId="3" borderId="1" xfId="2" applyFont="1" applyFill="1" applyBorder="1" applyAlignment="1">
      <alignment horizontal="center" vertical="center" readingOrder="2"/>
    </xf>
    <xf numFmtId="181" fontId="14" fillId="2" borderId="8" xfId="0" applyNumberFormat="1" applyFont="1" applyFill="1" applyBorder="1" applyProtection="1">
      <protection hidden="1"/>
    </xf>
    <xf numFmtId="181" fontId="23" fillId="2" borderId="21" xfId="0" applyNumberFormat="1" applyFont="1" applyFill="1" applyBorder="1" applyProtection="1">
      <protection hidden="1"/>
    </xf>
    <xf numFmtId="181" fontId="14" fillId="2" borderId="2" xfId="0" applyNumberFormat="1" applyFont="1" applyFill="1" applyBorder="1" applyProtection="1">
      <protection hidden="1"/>
    </xf>
    <xf numFmtId="168" fontId="21" fillId="0" borderId="25" xfId="1" applyNumberFormat="1" applyFont="1" applyFill="1" applyBorder="1"/>
    <xf numFmtId="167" fontId="21" fillId="2" borderId="22" xfId="1" applyNumberFormat="1" applyFont="1" applyFill="1" applyBorder="1" applyAlignment="1">
      <alignment horizontal="right"/>
    </xf>
    <xf numFmtId="167" fontId="22" fillId="2" borderId="26" xfId="4" applyNumberFormat="1" applyFont="1" applyFill="1" applyBorder="1" applyAlignment="1">
      <alignment horizontal="right" vertical="center"/>
    </xf>
    <xf numFmtId="167" fontId="21" fillId="2" borderId="12" xfId="1" applyNumberFormat="1" applyFont="1" applyFill="1" applyBorder="1" applyAlignment="1">
      <alignment horizontal="right"/>
    </xf>
    <xf numFmtId="182" fontId="14" fillId="0" borderId="25" xfId="0" applyNumberFormat="1" applyFont="1" applyBorder="1" applyProtection="1">
      <protection hidden="1"/>
    </xf>
    <xf numFmtId="181" fontId="14" fillId="6" borderId="8" xfId="0" applyNumberFormat="1" applyFont="1" applyFill="1" applyBorder="1" applyProtection="1">
      <protection hidden="1"/>
    </xf>
    <xf numFmtId="167" fontId="21" fillId="6" borderId="16" xfId="1" applyNumberFormat="1" applyFont="1" applyFill="1" applyBorder="1" applyAlignment="1">
      <alignment horizontal="right"/>
    </xf>
    <xf numFmtId="168" fontId="21" fillId="6" borderId="5" xfId="1" applyNumberFormat="1" applyFont="1" applyFill="1" applyBorder="1" applyAlignment="1">
      <alignment horizontal="right"/>
    </xf>
    <xf numFmtId="167" fontId="21" fillId="6" borderId="14" xfId="1" applyNumberFormat="1" applyFont="1" applyFill="1" applyBorder="1" applyAlignment="1">
      <alignment horizontal="right"/>
    </xf>
    <xf numFmtId="181" fontId="14" fillId="6" borderId="2" xfId="0" applyNumberFormat="1" applyFont="1" applyFill="1" applyBorder="1" applyProtection="1">
      <protection hidden="1"/>
    </xf>
    <xf numFmtId="167" fontId="21" fillId="6" borderId="12" xfId="1" applyNumberFormat="1" applyFont="1" applyFill="1" applyBorder="1" applyAlignment="1">
      <alignment horizontal="right"/>
    </xf>
    <xf numFmtId="181" fontId="23" fillId="6" borderId="21" xfId="0" applyNumberFormat="1" applyFont="1" applyFill="1" applyBorder="1" applyProtection="1">
      <protection hidden="1"/>
    </xf>
    <xf numFmtId="167" fontId="22" fillId="6" borderId="26" xfId="4" applyNumberFormat="1" applyFont="1" applyFill="1" applyBorder="1" applyAlignment="1">
      <alignment horizontal="right" vertical="center"/>
    </xf>
    <xf numFmtId="168" fontId="21" fillId="6" borderId="25" xfId="1" applyNumberFormat="1" applyFont="1" applyFill="1" applyBorder="1"/>
    <xf numFmtId="169" fontId="21" fillId="6" borderId="0" xfId="2" applyNumberFormat="1" applyFont="1" applyFill="1"/>
    <xf numFmtId="167" fontId="21" fillId="6" borderId="6" xfId="1" applyNumberFormat="1" applyFont="1" applyFill="1" applyBorder="1" applyAlignment="1">
      <alignment horizontal="right"/>
    </xf>
    <xf numFmtId="167" fontId="21" fillId="6" borderId="3" xfId="1" applyNumberFormat="1" applyFont="1" applyFill="1" applyBorder="1" applyAlignment="1">
      <alignment horizontal="right"/>
    </xf>
    <xf numFmtId="167" fontId="21" fillId="6" borderId="22" xfId="1" applyNumberFormat="1" applyFont="1" applyFill="1" applyBorder="1" applyAlignment="1">
      <alignment horizontal="right"/>
    </xf>
    <xf numFmtId="182" fontId="14" fillId="6" borderId="25" xfId="0" applyNumberFormat="1" applyFont="1" applyFill="1" applyBorder="1" applyProtection="1">
      <protection hidden="1"/>
    </xf>
    <xf numFmtId="167" fontId="21" fillId="6" borderId="0" xfId="2" applyNumberFormat="1" applyFont="1" applyFill="1"/>
    <xf numFmtId="168" fontId="21" fillId="6" borderId="27" xfId="1" applyNumberFormat="1" applyFont="1" applyFill="1" applyBorder="1" applyAlignment="1">
      <alignment horizontal="right"/>
    </xf>
    <xf numFmtId="181" fontId="14" fillId="6" borderId="5" xfId="0" applyNumberFormat="1" applyFont="1" applyFill="1" applyBorder="1" applyProtection="1">
      <protection hidden="1"/>
    </xf>
    <xf numFmtId="181" fontId="14" fillId="0" borderId="0" xfId="0" applyNumberFormat="1" applyFont="1"/>
    <xf numFmtId="181" fontId="21" fillId="6" borderId="5" xfId="1" applyNumberFormat="1" applyFont="1" applyFill="1" applyBorder="1" applyAlignment="1">
      <alignment horizontal="right"/>
    </xf>
    <xf numFmtId="165" fontId="25" fillId="7" borderId="0" xfId="538" applyFont="1" applyFill="1"/>
    <xf numFmtId="3" fontId="14" fillId="0" borderId="0" xfId="0" applyNumberFormat="1" applyFont="1"/>
    <xf numFmtId="168" fontId="14" fillId="0" borderId="0" xfId="0" applyNumberFormat="1" applyFont="1"/>
    <xf numFmtId="0" fontId="26" fillId="0" borderId="0" xfId="0" applyFont="1"/>
    <xf numFmtId="0" fontId="27" fillId="0" borderId="0" xfId="0" applyFont="1"/>
    <xf numFmtId="22" fontId="26" fillId="0" borderId="0" xfId="0" applyNumberFormat="1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181" fontId="29" fillId="0" borderId="0" xfId="0" applyNumberFormat="1" applyFont="1"/>
    <xf numFmtId="0" fontId="31" fillId="0" borderId="17" xfId="0" applyFont="1" applyBorder="1"/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2" fillId="3" borderId="28" xfId="0" applyFont="1" applyFill="1" applyBorder="1" applyAlignment="1">
      <alignment horizontal="center"/>
    </xf>
    <xf numFmtId="0" fontId="32" fillId="3" borderId="12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2" fillId="3" borderId="2" xfId="0" applyFont="1" applyFill="1" applyBorder="1" applyAlignment="1">
      <alignment horizontal="center"/>
    </xf>
    <xf numFmtId="183" fontId="29" fillId="0" borderId="29" xfId="0" applyNumberFormat="1" applyFont="1" applyBorder="1"/>
    <xf numFmtId="0" fontId="32" fillId="3" borderId="17" xfId="0" applyFont="1" applyFill="1" applyBorder="1" applyAlignment="1">
      <alignment horizontal="right"/>
    </xf>
    <xf numFmtId="181" fontId="29" fillId="2" borderId="7" xfId="0" applyNumberFormat="1" applyFont="1" applyFill="1" applyBorder="1" applyProtection="1">
      <protection locked="0"/>
    </xf>
    <xf numFmtId="183" fontId="29" fillId="2" borderId="16" xfId="0" applyNumberFormat="1" applyFont="1" applyFill="1" applyBorder="1"/>
    <xf numFmtId="181" fontId="29" fillId="2" borderId="16" xfId="0" applyNumberFormat="1" applyFont="1" applyFill="1" applyBorder="1" applyProtection="1">
      <protection locked="0"/>
    </xf>
    <xf numFmtId="181" fontId="29" fillId="8" borderId="5" xfId="0" applyNumberFormat="1" applyFont="1" applyFill="1" applyBorder="1" applyProtection="1">
      <protection locked="0"/>
    </xf>
    <xf numFmtId="183" fontId="29" fillId="8" borderId="14" xfId="0" applyNumberFormat="1" applyFont="1" applyFill="1" applyBorder="1"/>
    <xf numFmtId="181" fontId="29" fillId="8" borderId="14" xfId="0" applyNumberFormat="1" applyFont="1" applyFill="1" applyBorder="1" applyProtection="1">
      <protection locked="0"/>
    </xf>
    <xf numFmtId="181" fontId="29" fillId="2" borderId="4" xfId="0" applyNumberFormat="1" applyFont="1" applyFill="1" applyBorder="1" applyProtection="1">
      <protection locked="0"/>
    </xf>
    <xf numFmtId="181" fontId="29" fillId="2" borderId="14" xfId="0" applyNumberFormat="1" applyFont="1" applyFill="1" applyBorder="1" applyProtection="1">
      <protection locked="0"/>
    </xf>
    <xf numFmtId="0" fontId="32" fillId="3" borderId="15" xfId="0" applyFont="1" applyFill="1" applyBorder="1" applyAlignment="1">
      <alignment horizontal="right"/>
    </xf>
    <xf numFmtId="183" fontId="29" fillId="2" borderId="14" xfId="0" applyNumberFormat="1" applyFont="1" applyFill="1" applyBorder="1"/>
    <xf numFmtId="183" fontId="29" fillId="0" borderId="30" xfId="0" applyNumberFormat="1" applyFont="1" applyBorder="1"/>
    <xf numFmtId="183" fontId="29" fillId="0" borderId="19" xfId="0" applyNumberFormat="1" applyFont="1" applyBorder="1"/>
    <xf numFmtId="0" fontId="29" fillId="0" borderId="30" xfId="0" applyFont="1" applyBorder="1"/>
    <xf numFmtId="0" fontId="32" fillId="3" borderId="13" xfId="0" applyFont="1" applyFill="1" applyBorder="1" applyAlignment="1">
      <alignment horizontal="right"/>
    </xf>
    <xf numFmtId="181" fontId="32" fillId="2" borderId="28" xfId="0" applyNumberFormat="1" applyFont="1" applyFill="1" applyBorder="1"/>
    <xf numFmtId="183" fontId="32" fillId="2" borderId="12" xfId="0" applyNumberFormat="1" applyFont="1" applyFill="1" applyBorder="1"/>
    <xf numFmtId="181" fontId="32" fillId="8" borderId="2" xfId="0" applyNumberFormat="1" applyFont="1" applyFill="1" applyBorder="1"/>
    <xf numFmtId="183" fontId="32" fillId="8" borderId="12" xfId="0" applyNumberFormat="1" applyFont="1" applyFill="1" applyBorder="1"/>
    <xf numFmtId="181" fontId="32" fillId="8" borderId="12" xfId="0" applyNumberFormat="1" applyFont="1" applyFill="1" applyBorder="1"/>
    <xf numFmtId="181" fontId="32" fillId="2" borderId="12" xfId="0" applyNumberFormat="1" applyFont="1" applyFill="1" applyBorder="1"/>
    <xf numFmtId="182" fontId="29" fillId="0" borderId="0" xfId="0" applyNumberFormat="1" applyFont="1"/>
    <xf numFmtId="184" fontId="29" fillId="0" borderId="0" xfId="0" applyNumberFormat="1" applyFont="1"/>
    <xf numFmtId="10" fontId="29" fillId="0" borderId="0" xfId="539" applyNumberFormat="1" applyFont="1" applyProtection="1"/>
    <xf numFmtId="181" fontId="29" fillId="2" borderId="8" xfId="0" applyNumberFormat="1" applyFont="1" applyFill="1" applyBorder="1" applyProtection="1">
      <protection locked="0"/>
    </xf>
    <xf numFmtId="181" fontId="29" fillId="8" borderId="8" xfId="0" applyNumberFormat="1" applyFont="1" applyFill="1" applyBorder="1" applyProtection="1">
      <protection locked="0"/>
    </xf>
    <xf numFmtId="183" fontId="29" fillId="8" borderId="16" xfId="0" applyNumberFormat="1" applyFont="1" applyFill="1" applyBorder="1"/>
    <xf numFmtId="181" fontId="29" fillId="8" borderId="16" xfId="0" applyNumberFormat="1" applyFont="1" applyFill="1" applyBorder="1" applyProtection="1">
      <protection locked="0"/>
    </xf>
    <xf numFmtId="183" fontId="29" fillId="8" borderId="6" xfId="0" applyNumberFormat="1" applyFont="1" applyFill="1" applyBorder="1"/>
    <xf numFmtId="183" fontId="29" fillId="2" borderId="6" xfId="0" applyNumberFormat="1" applyFont="1" applyFill="1" applyBorder="1"/>
    <xf numFmtId="181" fontId="29" fillId="2" borderId="5" xfId="0" applyNumberFormat="1" applyFont="1" applyFill="1" applyBorder="1" applyProtection="1">
      <protection locked="0"/>
    </xf>
    <xf numFmtId="183" fontId="29" fillId="8" borderId="3" xfId="0" applyNumberFormat="1" applyFont="1" applyFill="1" applyBorder="1"/>
    <xf numFmtId="183" fontId="29" fillId="2" borderId="3" xfId="0" applyNumberFormat="1" applyFont="1" applyFill="1" applyBorder="1"/>
    <xf numFmtId="181" fontId="32" fillId="2" borderId="2" xfId="0" applyNumberFormat="1" applyFont="1" applyFill="1" applyBorder="1"/>
    <xf numFmtId="181" fontId="32" fillId="8" borderId="12" xfId="0" applyNumberFormat="1" applyFont="1" applyFill="1" applyBorder="1" applyProtection="1">
      <protection locked="0"/>
    </xf>
    <xf numFmtId="183" fontId="32" fillId="8" borderId="1" xfId="0" applyNumberFormat="1" applyFont="1" applyFill="1" applyBorder="1"/>
    <xf numFmtId="183" fontId="29" fillId="2" borderId="12" xfId="0" applyNumberFormat="1" applyFont="1" applyFill="1" applyBorder="1"/>
    <xf numFmtId="183" fontId="32" fillId="2" borderId="1" xfId="0" applyNumberFormat="1" applyFont="1" applyFill="1" applyBorder="1"/>
    <xf numFmtId="0" fontId="31" fillId="0" borderId="17" xfId="0" applyFont="1" applyBorder="1" applyAlignment="1">
      <alignment horizontal="center"/>
    </xf>
    <xf numFmtId="181" fontId="29" fillId="2" borderId="8" xfId="0" applyNumberFormat="1" applyFont="1" applyFill="1" applyBorder="1"/>
    <xf numFmtId="181" fontId="29" fillId="2" borderId="16" xfId="0" applyNumberFormat="1" applyFont="1" applyFill="1" applyBorder="1"/>
    <xf numFmtId="181" fontId="29" fillId="8" borderId="8" xfId="0" applyNumberFormat="1" applyFont="1" applyFill="1" applyBorder="1"/>
    <xf numFmtId="181" fontId="29" fillId="8" borderId="16" xfId="0" applyNumberFormat="1" applyFont="1" applyFill="1" applyBorder="1"/>
    <xf numFmtId="181" fontId="32" fillId="2" borderId="8" xfId="0" applyNumberFormat="1" applyFont="1" applyFill="1" applyBorder="1"/>
    <xf numFmtId="181" fontId="29" fillId="2" borderId="5" xfId="0" applyNumberFormat="1" applyFont="1" applyFill="1" applyBorder="1"/>
    <xf numFmtId="181" fontId="29" fillId="2" borderId="14" xfId="0" applyNumberFormat="1" applyFont="1" applyFill="1" applyBorder="1"/>
    <xf numFmtId="181" fontId="29" fillId="8" borderId="5" xfId="0" applyNumberFormat="1" applyFont="1" applyFill="1" applyBorder="1"/>
    <xf numFmtId="181" fontId="29" fillId="8" borderId="14" xfId="0" applyNumberFormat="1" applyFont="1" applyFill="1" applyBorder="1"/>
    <xf numFmtId="181" fontId="32" fillId="2" borderId="5" xfId="0" applyNumberFormat="1" applyFont="1" applyFill="1" applyBorder="1"/>
    <xf numFmtId="0" fontId="32" fillId="3" borderId="14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/>
    </xf>
    <xf numFmtId="0" fontId="32" fillId="3" borderId="16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0" fontId="33" fillId="7" borderId="23" xfId="0" applyFont="1" applyFill="1" applyBorder="1" applyAlignment="1">
      <alignment horizontal="center" vertical="center"/>
    </xf>
    <xf numFmtId="0" fontId="33" fillId="7" borderId="24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 applyProtection="1">
      <alignment horizontal="center" vertical="center"/>
      <protection hidden="1"/>
    </xf>
    <xf numFmtId="0" fontId="23" fillId="3" borderId="16" xfId="0" applyFont="1" applyFill="1" applyBorder="1" applyAlignment="1" applyProtection="1">
      <alignment horizontal="center" vertical="center"/>
      <protection hidden="1"/>
    </xf>
    <xf numFmtId="0" fontId="23" fillId="3" borderId="6" xfId="0" applyFont="1" applyFill="1" applyBorder="1" applyAlignment="1" applyProtection="1">
      <alignment horizontal="center" vertical="center"/>
      <protection hidden="1"/>
    </xf>
    <xf numFmtId="0" fontId="23" fillId="3" borderId="10" xfId="0" applyFont="1" applyFill="1" applyBorder="1" applyAlignment="1" applyProtection="1">
      <alignment horizontal="center" vertical="center" wrapText="1"/>
      <protection hidden="1"/>
    </xf>
    <xf numFmtId="0" fontId="23" fillId="3" borderId="4" xfId="0" applyFont="1" applyFill="1" applyBorder="1" applyAlignment="1" applyProtection="1">
      <alignment horizontal="center" vertical="center" wrapText="1"/>
      <protection hidden="1"/>
    </xf>
    <xf numFmtId="0" fontId="23" fillId="3" borderId="14" xfId="0" applyFont="1" applyFill="1" applyBorder="1" applyAlignment="1" applyProtection="1">
      <alignment horizontal="center" vertical="center" wrapText="1"/>
      <protection hidden="1"/>
    </xf>
    <xf numFmtId="0" fontId="23" fillId="3" borderId="3" xfId="0" applyFont="1" applyFill="1" applyBorder="1" applyAlignment="1" applyProtection="1">
      <alignment horizontal="center" vertical="center" wrapText="1"/>
      <protection hidden="1"/>
    </xf>
    <xf numFmtId="0" fontId="23" fillId="3" borderId="5" xfId="0" applyFont="1" applyFill="1" applyBorder="1" applyAlignment="1" applyProtection="1">
      <alignment horizontal="center" vertical="center" wrapText="1"/>
      <protection hidden="1"/>
    </xf>
    <xf numFmtId="0" fontId="23" fillId="0" borderId="23" xfId="0" applyFont="1" applyBorder="1" applyAlignment="1" applyProtection="1">
      <alignment horizontal="center" vertical="center"/>
      <protection hidden="1"/>
    </xf>
    <xf numFmtId="0" fontId="23" fillId="0" borderId="24" xfId="0" applyFont="1" applyBorder="1" applyAlignment="1" applyProtection="1">
      <alignment horizontal="center" vertical="center"/>
      <protection hidden="1"/>
    </xf>
    <xf numFmtId="0" fontId="23" fillId="3" borderId="7" xfId="0" applyFont="1" applyFill="1" applyBorder="1" applyAlignment="1" applyProtection="1">
      <alignment horizontal="center" vertical="center"/>
      <protection hidden="1"/>
    </xf>
    <xf numFmtId="0" fontId="20" fillId="3" borderId="5" xfId="2" applyFont="1" applyFill="1" applyBorder="1" applyAlignment="1">
      <alignment horizontal="center" vertical="center" wrapText="1"/>
    </xf>
    <xf numFmtId="0" fontId="20" fillId="3" borderId="14" xfId="2" applyFont="1" applyFill="1" applyBorder="1" applyAlignment="1">
      <alignment horizontal="center" vertical="center" wrapText="1"/>
    </xf>
    <xf numFmtId="0" fontId="20" fillId="3" borderId="3" xfId="2" applyFont="1" applyFill="1" applyBorder="1" applyAlignment="1">
      <alignment horizontal="center" vertical="center" wrapText="1"/>
    </xf>
    <xf numFmtId="0" fontId="18" fillId="4" borderId="18" xfId="2" applyFont="1" applyFill="1" applyBorder="1" applyAlignment="1">
      <alignment horizontal="right"/>
    </xf>
    <xf numFmtId="0" fontId="18" fillId="4" borderId="19" xfId="2" applyFont="1" applyFill="1" applyBorder="1" applyAlignment="1">
      <alignment horizontal="right"/>
    </xf>
    <xf numFmtId="0" fontId="18" fillId="4" borderId="20" xfId="2" applyFont="1" applyFill="1" applyBorder="1" applyAlignment="1">
      <alignment horizontal="right"/>
    </xf>
    <xf numFmtId="0" fontId="20" fillId="3" borderId="5" xfId="2" applyFont="1" applyFill="1" applyBorder="1" applyAlignment="1">
      <alignment horizontal="center"/>
    </xf>
    <xf numFmtId="0" fontId="20" fillId="3" borderId="14" xfId="2" applyFont="1" applyFill="1" applyBorder="1" applyAlignment="1">
      <alignment horizontal="center"/>
    </xf>
    <xf numFmtId="0" fontId="20" fillId="3" borderId="3" xfId="2" applyFont="1" applyFill="1" applyBorder="1" applyAlignment="1">
      <alignment horizontal="center"/>
    </xf>
  </cellXfs>
  <cellStyles count="540">
    <cellStyle name="% 1" xfId="5" xr:uid="{00000000-0005-0000-0000-000000000000}"/>
    <cellStyle name="% 2" xfId="6" xr:uid="{00000000-0005-0000-0000-000001000000}"/>
    <cellStyle name="% 3" xfId="7" xr:uid="{00000000-0005-0000-0000-000002000000}"/>
    <cellStyle name="=C:\WINNT\SYSTEM32\COMMAND.COM" xfId="8" xr:uid="{00000000-0005-0000-0000-000003000000}"/>
    <cellStyle name="01 בינואר 2000" xfId="9" xr:uid="{00000000-0005-0000-0000-000004000000}"/>
    <cellStyle name="01.01.00" xfId="10" xr:uid="{00000000-0005-0000-0000-000005000000}"/>
    <cellStyle name="01.01.2000" xfId="11" xr:uid="{00000000-0005-0000-0000-000006000000}"/>
    <cellStyle name="01/01/00" xfId="12" xr:uid="{00000000-0005-0000-0000-000007000000}"/>
    <cellStyle name="01/01/2000" xfId="13" xr:uid="{00000000-0005-0000-0000-000008000000}"/>
    <cellStyle name="1" xfId="14" xr:uid="{00000000-0005-0000-0000-000009000000}"/>
    <cellStyle name="2" xfId="15" xr:uid="{00000000-0005-0000-0000-00000A000000}"/>
    <cellStyle name="3" xfId="16" xr:uid="{00000000-0005-0000-0000-00000B000000}"/>
    <cellStyle name="4" xfId="17" xr:uid="{00000000-0005-0000-0000-00000C000000}"/>
    <cellStyle name="5" xfId="18" xr:uid="{00000000-0005-0000-0000-00000D000000}"/>
    <cellStyle name="97" xfId="19" xr:uid="{00000000-0005-0000-0000-00000E000000}"/>
    <cellStyle name="98" xfId="20" xr:uid="{00000000-0005-0000-0000-00000F000000}"/>
    <cellStyle name="99" xfId="21" xr:uid="{00000000-0005-0000-0000-000010000000}"/>
    <cellStyle name="Comma" xfId="538" builtinId="3"/>
    <cellStyle name="Comma [0] 2" xfId="22" xr:uid="{00000000-0005-0000-0000-000011000000}"/>
    <cellStyle name="Comma [0] 2 2" xfId="23" xr:uid="{00000000-0005-0000-0000-000012000000}"/>
    <cellStyle name="Comma [0] 2 2 2" xfId="24" xr:uid="{00000000-0005-0000-0000-000013000000}"/>
    <cellStyle name="Comma [0] 2 3" xfId="25" xr:uid="{00000000-0005-0000-0000-000014000000}"/>
    <cellStyle name="Comma [0] 2 4" xfId="26" xr:uid="{00000000-0005-0000-0000-000015000000}"/>
    <cellStyle name="Comma [0] 2 5" xfId="504" xr:uid="{15473069-7ADC-4CBD-B141-EC7144A46F03}"/>
    <cellStyle name="Comma [0] 3" xfId="27" xr:uid="{00000000-0005-0000-0000-000016000000}"/>
    <cellStyle name="Comma 2" xfId="28" xr:uid="{00000000-0005-0000-0000-000017000000}"/>
    <cellStyle name="Comma 2 2" xfId="29" xr:uid="{00000000-0005-0000-0000-000018000000}"/>
    <cellStyle name="Comma 2 2 2" xfId="30" xr:uid="{00000000-0005-0000-0000-000019000000}"/>
    <cellStyle name="Comma 2 2 3" xfId="31" xr:uid="{00000000-0005-0000-0000-00001A000000}"/>
    <cellStyle name="Comma 2 2 4" xfId="32" xr:uid="{00000000-0005-0000-0000-00001B000000}"/>
    <cellStyle name="Comma 2 2 5" xfId="33" xr:uid="{00000000-0005-0000-0000-00001C000000}"/>
    <cellStyle name="Comma 2 2 6" xfId="34" xr:uid="{00000000-0005-0000-0000-00001D000000}"/>
    <cellStyle name="Comma 2 2 7" xfId="35" xr:uid="{00000000-0005-0000-0000-00001E000000}"/>
    <cellStyle name="Comma 2 3" xfId="36" xr:uid="{00000000-0005-0000-0000-00001F000000}"/>
    <cellStyle name="Comma 2 4" xfId="37" xr:uid="{00000000-0005-0000-0000-000020000000}"/>
    <cellStyle name="Comma 2 5" xfId="38" xr:uid="{00000000-0005-0000-0000-000021000000}"/>
    <cellStyle name="Comma 2 6" xfId="39" xr:uid="{00000000-0005-0000-0000-000022000000}"/>
    <cellStyle name="Comma 2 7" xfId="40" xr:uid="{00000000-0005-0000-0000-000023000000}"/>
    <cellStyle name="Comma 2 8" xfId="41" xr:uid="{00000000-0005-0000-0000-000024000000}"/>
    <cellStyle name="Comma 2 9" xfId="42" xr:uid="{00000000-0005-0000-0000-000025000000}"/>
    <cellStyle name="Comma 3" xfId="1" xr:uid="{00000000-0005-0000-0000-000026000000}"/>
    <cellStyle name="Comma 3 2" xfId="43" xr:uid="{00000000-0005-0000-0000-000027000000}"/>
    <cellStyle name="Comma 3 3" xfId="505" xr:uid="{4F682030-2274-481A-9084-388F852D1D1A}"/>
    <cellStyle name="Comma 4" xfId="44" xr:uid="{00000000-0005-0000-0000-000028000000}"/>
    <cellStyle name="Comma 5" xfId="45" xr:uid="{00000000-0005-0000-0000-000029000000}"/>
    <cellStyle name="Comma 6" xfId="46" xr:uid="{00000000-0005-0000-0000-00002A000000}"/>
    <cellStyle name="Comma 7" xfId="47" xr:uid="{00000000-0005-0000-0000-00002B000000}"/>
    <cellStyle name="Currency [0] _1" xfId="48" xr:uid="{00000000-0005-0000-0000-00002C000000}"/>
    <cellStyle name="Euro" xfId="49" xr:uid="{00000000-0005-0000-0000-00002D000000}"/>
    <cellStyle name="Hyperlink 2" xfId="50" xr:uid="{00000000-0005-0000-0000-00002E000000}"/>
    <cellStyle name="Hyperlink 2 2" xfId="51" xr:uid="{00000000-0005-0000-0000-00002F000000}"/>
    <cellStyle name="Hyperlink 2 2 2" xfId="52" xr:uid="{00000000-0005-0000-0000-000030000000}"/>
    <cellStyle name="Hyperlink 2 2 2 2" xfId="53" xr:uid="{00000000-0005-0000-0000-000031000000}"/>
    <cellStyle name="Hyperlink 2 3" xfId="54" xr:uid="{00000000-0005-0000-0000-000032000000}"/>
    <cellStyle name="Hyperlink 2 4" xfId="55" xr:uid="{00000000-0005-0000-0000-000033000000}"/>
    <cellStyle name="Hyperlink 2 5" xfId="56" xr:uid="{00000000-0005-0000-0000-000034000000}"/>
    <cellStyle name="Hyperlink 2 6" xfId="57" xr:uid="{00000000-0005-0000-0000-000035000000}"/>
    <cellStyle name="Hyperlink 2 7" xfId="58" xr:uid="{00000000-0005-0000-0000-000036000000}"/>
    <cellStyle name="Hyperlink 2 8" xfId="59" xr:uid="{00000000-0005-0000-0000-000037000000}"/>
    <cellStyle name="Hyperlink 2_Data" xfId="60" xr:uid="{00000000-0005-0000-0000-000038000000}"/>
    <cellStyle name="Normal" xfId="0" builtinId="0"/>
    <cellStyle name="Normal 10" xfId="61" xr:uid="{00000000-0005-0000-0000-00003A000000}"/>
    <cellStyle name="Normal 10 2" xfId="506" xr:uid="{AD1A314A-59D1-4E26-B3C4-A364654A29D2}"/>
    <cellStyle name="Normal 11" xfId="62" xr:uid="{00000000-0005-0000-0000-00003B000000}"/>
    <cellStyle name="Normal 11 2" xfId="507" xr:uid="{221838DD-4A9C-4C7B-9576-6AD7D7F834F9}"/>
    <cellStyle name="Normal 12" xfId="63" xr:uid="{00000000-0005-0000-0000-00003C000000}"/>
    <cellStyle name="Normal 12 2" xfId="64" xr:uid="{00000000-0005-0000-0000-00003D000000}"/>
    <cellStyle name="Normal 12 3" xfId="65" xr:uid="{00000000-0005-0000-0000-00003E000000}"/>
    <cellStyle name="Normal 12 4" xfId="66" xr:uid="{00000000-0005-0000-0000-00003F000000}"/>
    <cellStyle name="Normal 12 5" xfId="67" xr:uid="{00000000-0005-0000-0000-000040000000}"/>
    <cellStyle name="Normal 12 6" xfId="68" xr:uid="{00000000-0005-0000-0000-000041000000}"/>
    <cellStyle name="Normal 12 7" xfId="69" xr:uid="{00000000-0005-0000-0000-000042000000}"/>
    <cellStyle name="Normal 12 8" xfId="70" xr:uid="{00000000-0005-0000-0000-000043000000}"/>
    <cellStyle name="Normal 12 9" xfId="508" xr:uid="{E26B1A95-BFF4-41EC-86C8-2F43618B3D61}"/>
    <cellStyle name="Normal 13" xfId="71" xr:uid="{00000000-0005-0000-0000-000044000000}"/>
    <cellStyle name="Normal 13 2" xfId="72" xr:uid="{00000000-0005-0000-0000-000045000000}"/>
    <cellStyle name="Normal 13 3" xfId="73" xr:uid="{00000000-0005-0000-0000-000046000000}"/>
    <cellStyle name="Normal 13 4" xfId="74" xr:uid="{00000000-0005-0000-0000-000047000000}"/>
    <cellStyle name="Normal 13 5" xfId="75" xr:uid="{00000000-0005-0000-0000-000048000000}"/>
    <cellStyle name="Normal 13 6" xfId="76" xr:uid="{00000000-0005-0000-0000-000049000000}"/>
    <cellStyle name="Normal 13 7" xfId="77" xr:uid="{00000000-0005-0000-0000-00004A000000}"/>
    <cellStyle name="Normal 13 8" xfId="78" xr:uid="{00000000-0005-0000-0000-00004B000000}"/>
    <cellStyle name="Normal 13 9" xfId="509" xr:uid="{F017D4E1-E897-449B-8B0E-B59B420CFCA0}"/>
    <cellStyle name="Normal 14" xfId="79" xr:uid="{00000000-0005-0000-0000-00004C000000}"/>
    <cellStyle name="Normal 14 2" xfId="80" xr:uid="{00000000-0005-0000-0000-00004D000000}"/>
    <cellStyle name="Normal 14 3" xfId="81" xr:uid="{00000000-0005-0000-0000-00004E000000}"/>
    <cellStyle name="Normal 14 4" xfId="82" xr:uid="{00000000-0005-0000-0000-00004F000000}"/>
    <cellStyle name="Normal 14 5" xfId="83" xr:uid="{00000000-0005-0000-0000-000050000000}"/>
    <cellStyle name="Normal 14 6" xfId="84" xr:uid="{00000000-0005-0000-0000-000051000000}"/>
    <cellStyle name="Normal 14 7" xfId="85" xr:uid="{00000000-0005-0000-0000-000052000000}"/>
    <cellStyle name="Normal 14 8" xfId="86" xr:uid="{00000000-0005-0000-0000-000053000000}"/>
    <cellStyle name="Normal 14 9" xfId="510" xr:uid="{D6CED2C0-7248-4C0A-ACA0-CEF0BD010C57}"/>
    <cellStyle name="Normal 15" xfId="87" xr:uid="{00000000-0005-0000-0000-000054000000}"/>
    <cellStyle name="Normal 15 2" xfId="88" xr:uid="{00000000-0005-0000-0000-000055000000}"/>
    <cellStyle name="Normal 15 3" xfId="89" xr:uid="{00000000-0005-0000-0000-000056000000}"/>
    <cellStyle name="Normal 15 4" xfId="90" xr:uid="{00000000-0005-0000-0000-000057000000}"/>
    <cellStyle name="Normal 15 5" xfId="91" xr:uid="{00000000-0005-0000-0000-000058000000}"/>
    <cellStyle name="Normal 15 6" xfId="92" xr:uid="{00000000-0005-0000-0000-000059000000}"/>
    <cellStyle name="Normal 15 7" xfId="93" xr:uid="{00000000-0005-0000-0000-00005A000000}"/>
    <cellStyle name="Normal 15 8" xfId="94" xr:uid="{00000000-0005-0000-0000-00005B000000}"/>
    <cellStyle name="Normal 15 9" xfId="511" xr:uid="{3ACBF9A9-A076-4E61-988D-2B455367256A}"/>
    <cellStyle name="Normal 16" xfId="95" xr:uid="{00000000-0005-0000-0000-00005C000000}"/>
    <cellStyle name="Normal 16 2" xfId="96" xr:uid="{00000000-0005-0000-0000-00005D000000}"/>
    <cellStyle name="Normal 16 3" xfId="97" xr:uid="{00000000-0005-0000-0000-00005E000000}"/>
    <cellStyle name="Normal 16 4" xfId="98" xr:uid="{00000000-0005-0000-0000-00005F000000}"/>
    <cellStyle name="Normal 16 5" xfId="99" xr:uid="{00000000-0005-0000-0000-000060000000}"/>
    <cellStyle name="Normal 16 6" xfId="100" xr:uid="{00000000-0005-0000-0000-000061000000}"/>
    <cellStyle name="Normal 16 7" xfId="101" xr:uid="{00000000-0005-0000-0000-000062000000}"/>
    <cellStyle name="Normal 16 8" xfId="102" xr:uid="{00000000-0005-0000-0000-000063000000}"/>
    <cellStyle name="Normal 16 9" xfId="512" xr:uid="{1A27D33D-2106-415F-9265-A86EA8A4BC67}"/>
    <cellStyle name="Normal 166" xfId="513" xr:uid="{BFF369F2-4434-477E-AEAB-EB89D289A1BD}"/>
    <cellStyle name="Normal 17" xfId="103" xr:uid="{00000000-0005-0000-0000-000064000000}"/>
    <cellStyle name="Normal 17 2" xfId="104" xr:uid="{00000000-0005-0000-0000-000065000000}"/>
    <cellStyle name="Normal 17 3" xfId="105" xr:uid="{00000000-0005-0000-0000-000066000000}"/>
    <cellStyle name="Normal 17 4" xfId="514" xr:uid="{BC3501C7-D88A-4EBD-B203-3EC315CA7E3A}"/>
    <cellStyle name="Normal 18" xfId="106" xr:uid="{00000000-0005-0000-0000-000067000000}"/>
    <cellStyle name="Normal 18 2" xfId="107" xr:uid="{00000000-0005-0000-0000-000068000000}"/>
    <cellStyle name="Normal 18 3" xfId="108" xr:uid="{00000000-0005-0000-0000-000069000000}"/>
    <cellStyle name="Normal 18 4" xfId="515" xr:uid="{27EA768F-44E4-48B9-A855-01D7FE980BAA}"/>
    <cellStyle name="Normal 19" xfId="109" xr:uid="{00000000-0005-0000-0000-00006A000000}"/>
    <cellStyle name="Normal 19 2" xfId="516" xr:uid="{9F87099C-2017-4D31-892C-8DC86683DA43}"/>
    <cellStyle name="Normal 2" xfId="110" xr:uid="{00000000-0005-0000-0000-00006B000000}"/>
    <cellStyle name="Normal 2 10" xfId="111" xr:uid="{00000000-0005-0000-0000-00006C000000}"/>
    <cellStyle name="Normal 2 11" xfId="112" xr:uid="{00000000-0005-0000-0000-00006D000000}"/>
    <cellStyle name="Normal 2 12" xfId="113" xr:uid="{00000000-0005-0000-0000-00006E000000}"/>
    <cellStyle name="Normal 2 13" xfId="114" xr:uid="{00000000-0005-0000-0000-00006F000000}"/>
    <cellStyle name="Normal 2 2" xfId="115" xr:uid="{00000000-0005-0000-0000-000070000000}"/>
    <cellStyle name="Normal 2 2 2" xfId="116" xr:uid="{00000000-0005-0000-0000-000071000000}"/>
    <cellStyle name="Normal 2 2 2 2" xfId="117" xr:uid="{00000000-0005-0000-0000-000072000000}"/>
    <cellStyle name="Normal 2 2 2 2 2" xfId="118" xr:uid="{00000000-0005-0000-0000-000073000000}"/>
    <cellStyle name="Normal 2 2 2 2 2 2" xfId="119" xr:uid="{00000000-0005-0000-0000-000074000000}"/>
    <cellStyle name="Normal 2 2 2 2_ירידות ערך שנזקפו" xfId="120" xr:uid="{00000000-0005-0000-0000-000075000000}"/>
    <cellStyle name="Normal 2 2 2 3" xfId="121" xr:uid="{00000000-0005-0000-0000-000076000000}"/>
    <cellStyle name="Normal 2 2 2 4" xfId="122" xr:uid="{00000000-0005-0000-0000-000077000000}"/>
    <cellStyle name="Normal 2 2 2 5" xfId="123" xr:uid="{00000000-0005-0000-0000-000078000000}"/>
    <cellStyle name="Normal 2 2 2 6" xfId="124" xr:uid="{00000000-0005-0000-0000-000079000000}"/>
    <cellStyle name="Normal 2 2 2 7" xfId="125" xr:uid="{00000000-0005-0000-0000-00007A000000}"/>
    <cellStyle name="Normal 2 2 2 8" xfId="126" xr:uid="{00000000-0005-0000-0000-00007B000000}"/>
    <cellStyle name="Normal 2 2 2_ירידות ערך שנזקפו" xfId="127" xr:uid="{00000000-0005-0000-0000-00007C000000}"/>
    <cellStyle name="Normal 2 2 3" xfId="128" xr:uid="{00000000-0005-0000-0000-00007D000000}"/>
    <cellStyle name="Normal 2 2 3 2" xfId="129" xr:uid="{00000000-0005-0000-0000-00007E000000}"/>
    <cellStyle name="Normal 2 2 3 2 2" xfId="130" xr:uid="{00000000-0005-0000-0000-00007F000000}"/>
    <cellStyle name="Normal 2 2 4" xfId="131" xr:uid="{00000000-0005-0000-0000-000080000000}"/>
    <cellStyle name="Normal 2 2 5" xfId="132" xr:uid="{00000000-0005-0000-0000-000081000000}"/>
    <cellStyle name="Normal 2 2 6" xfId="133" xr:uid="{00000000-0005-0000-0000-000082000000}"/>
    <cellStyle name="Normal 2 2 7" xfId="134" xr:uid="{00000000-0005-0000-0000-000083000000}"/>
    <cellStyle name="Normal 2 2 8" xfId="135" xr:uid="{00000000-0005-0000-0000-000084000000}"/>
    <cellStyle name="Normal 2 2 9" xfId="136" xr:uid="{00000000-0005-0000-0000-000085000000}"/>
    <cellStyle name="Normal 2 2_ירידות ערך שנזקפו" xfId="137" xr:uid="{00000000-0005-0000-0000-000086000000}"/>
    <cellStyle name="Normal 2 3" xfId="138" xr:uid="{00000000-0005-0000-0000-000087000000}"/>
    <cellStyle name="Normal 2 3 2" xfId="139" xr:uid="{00000000-0005-0000-0000-000088000000}"/>
    <cellStyle name="Normal 2 3 2 2" xfId="140" xr:uid="{00000000-0005-0000-0000-000089000000}"/>
    <cellStyle name="Normal 2 3 3" xfId="141" xr:uid="{00000000-0005-0000-0000-00008A000000}"/>
    <cellStyle name="Normal 2 3 4" xfId="142" xr:uid="{00000000-0005-0000-0000-00008B000000}"/>
    <cellStyle name="Normal 2 3 5" xfId="143" xr:uid="{00000000-0005-0000-0000-00008C000000}"/>
    <cellStyle name="Normal 2 3 6" xfId="144" xr:uid="{00000000-0005-0000-0000-00008D000000}"/>
    <cellStyle name="Normal 2 3 7" xfId="145" xr:uid="{00000000-0005-0000-0000-00008E000000}"/>
    <cellStyle name="Normal 2 3 8" xfId="146" xr:uid="{00000000-0005-0000-0000-00008F000000}"/>
    <cellStyle name="Normal 2 3 9" xfId="147" xr:uid="{00000000-0005-0000-0000-000090000000}"/>
    <cellStyle name="Normal 2 3_ירידות ערך שנזקפו" xfId="148" xr:uid="{00000000-0005-0000-0000-000091000000}"/>
    <cellStyle name="Normal 2 4" xfId="149" xr:uid="{00000000-0005-0000-0000-000092000000}"/>
    <cellStyle name="Normal 2 4 2" xfId="150" xr:uid="{00000000-0005-0000-0000-000093000000}"/>
    <cellStyle name="Normal 2 5" xfId="151" xr:uid="{00000000-0005-0000-0000-000094000000}"/>
    <cellStyle name="Normal 2 6" xfId="152" xr:uid="{00000000-0005-0000-0000-000095000000}"/>
    <cellStyle name="Normal 2 6 2" xfId="153" xr:uid="{00000000-0005-0000-0000-000096000000}"/>
    <cellStyle name="Normal 2 6 2 2" xfId="154" xr:uid="{00000000-0005-0000-0000-000097000000}"/>
    <cellStyle name="Normal 2 7" xfId="155" xr:uid="{00000000-0005-0000-0000-000098000000}"/>
    <cellStyle name="Normal 2 7 2" xfId="156" xr:uid="{00000000-0005-0000-0000-000099000000}"/>
    <cellStyle name="Normal 2 8" xfId="157" xr:uid="{00000000-0005-0000-0000-00009A000000}"/>
    <cellStyle name="Normal 2 9" xfId="158" xr:uid="{00000000-0005-0000-0000-00009B000000}"/>
    <cellStyle name="Normal 2_אלמנטרי" xfId="159" xr:uid="{00000000-0005-0000-0000-00009C000000}"/>
    <cellStyle name="Normal 20" xfId="160" xr:uid="{00000000-0005-0000-0000-00009D000000}"/>
    <cellStyle name="Normal 20 2" xfId="517" xr:uid="{CE14AD28-B108-45A7-BCDE-10E1AB4F8F0D}"/>
    <cellStyle name="Normal 21" xfId="161" xr:uid="{00000000-0005-0000-0000-00009E000000}"/>
    <cellStyle name="Normal 21 2" xfId="162" xr:uid="{00000000-0005-0000-0000-00009F000000}"/>
    <cellStyle name="Normal 21 3" xfId="163" xr:uid="{00000000-0005-0000-0000-0000A0000000}"/>
    <cellStyle name="Normal 21 4" xfId="518" xr:uid="{62218D76-58C6-4821-AB62-920F4A9A0F11}"/>
    <cellStyle name="Normal 22" xfId="164" xr:uid="{00000000-0005-0000-0000-0000A1000000}"/>
    <cellStyle name="Normal 22 2" xfId="165" xr:uid="{00000000-0005-0000-0000-0000A2000000}"/>
    <cellStyle name="Normal 22 3" xfId="166" xr:uid="{00000000-0005-0000-0000-0000A3000000}"/>
    <cellStyle name="Normal 22 4" xfId="519" xr:uid="{15B50B43-9159-4F82-A4CB-E8057A6D3F20}"/>
    <cellStyle name="Normal 23" xfId="167" xr:uid="{00000000-0005-0000-0000-0000A4000000}"/>
    <cellStyle name="Normal 23 2" xfId="168" xr:uid="{00000000-0005-0000-0000-0000A5000000}"/>
    <cellStyle name="Normal 23 3" xfId="169" xr:uid="{00000000-0005-0000-0000-0000A6000000}"/>
    <cellStyle name="Normal 23 4" xfId="520" xr:uid="{8DEA1B8D-36CE-4F9B-B465-307D3A92F007}"/>
    <cellStyle name="Normal 24" xfId="170" xr:uid="{00000000-0005-0000-0000-0000A7000000}"/>
    <cellStyle name="Normal 24 2" xfId="171" xr:uid="{00000000-0005-0000-0000-0000A8000000}"/>
    <cellStyle name="Normal 24 3" xfId="172" xr:uid="{00000000-0005-0000-0000-0000A9000000}"/>
    <cellStyle name="Normal 24 4" xfId="521" xr:uid="{456C6E1A-B6D6-4D90-946D-C2B23FAA5186}"/>
    <cellStyle name="Normal 25" xfId="173" xr:uid="{00000000-0005-0000-0000-0000AA000000}"/>
    <cellStyle name="Normal 25 2" xfId="174" xr:uid="{00000000-0005-0000-0000-0000AB000000}"/>
    <cellStyle name="Normal 25 3" xfId="175" xr:uid="{00000000-0005-0000-0000-0000AC000000}"/>
    <cellStyle name="Normal 25 4" xfId="522" xr:uid="{50F08CCD-BAF3-4E37-A168-C48AA0C32086}"/>
    <cellStyle name="Normal 26" xfId="176" xr:uid="{00000000-0005-0000-0000-0000AD000000}"/>
    <cellStyle name="Normal 26 2" xfId="177" xr:uid="{00000000-0005-0000-0000-0000AE000000}"/>
    <cellStyle name="Normal 26 3" xfId="178" xr:uid="{00000000-0005-0000-0000-0000AF000000}"/>
    <cellStyle name="Normal 26 4" xfId="523" xr:uid="{35D67DA0-54F3-4DB2-B173-C6836C8D4970}"/>
    <cellStyle name="Normal 27" xfId="179" xr:uid="{00000000-0005-0000-0000-0000B0000000}"/>
    <cellStyle name="Normal 27 2" xfId="180" xr:uid="{00000000-0005-0000-0000-0000B1000000}"/>
    <cellStyle name="Normal 27 3" xfId="181" xr:uid="{00000000-0005-0000-0000-0000B2000000}"/>
    <cellStyle name="Normal 27 4" xfId="182" xr:uid="{00000000-0005-0000-0000-0000B3000000}"/>
    <cellStyle name="Normal 27 5" xfId="183" xr:uid="{00000000-0005-0000-0000-0000B4000000}"/>
    <cellStyle name="Normal 27 6" xfId="184" xr:uid="{00000000-0005-0000-0000-0000B5000000}"/>
    <cellStyle name="Normal 27 7" xfId="185" xr:uid="{00000000-0005-0000-0000-0000B6000000}"/>
    <cellStyle name="Normal 27 8" xfId="524" xr:uid="{AB9AD0D6-B584-4F50-BD25-EB0B9D3C833E}"/>
    <cellStyle name="Normal 28" xfId="186" xr:uid="{00000000-0005-0000-0000-0000B7000000}"/>
    <cellStyle name="Normal 28 2" xfId="525" xr:uid="{06F06128-0128-4857-B50D-3C83B7B8492B}"/>
    <cellStyle name="Normal 29" xfId="187" xr:uid="{00000000-0005-0000-0000-0000B8000000}"/>
    <cellStyle name="Normal 29 2" xfId="526" xr:uid="{B2BAC855-7EE7-4725-A351-EF2079473E06}"/>
    <cellStyle name="Normal 3" xfId="188" xr:uid="{00000000-0005-0000-0000-0000B9000000}"/>
    <cellStyle name="Normal 3 10" xfId="527" xr:uid="{117DF5ED-EBF3-4B55-8C88-9BE7338D4578}"/>
    <cellStyle name="Normal 3 2" xfId="189" xr:uid="{00000000-0005-0000-0000-0000BA000000}"/>
    <cellStyle name="Normal 3 2 2" xfId="190" xr:uid="{00000000-0005-0000-0000-0000BB000000}"/>
    <cellStyle name="Normal 3 2 3" xfId="191" xr:uid="{00000000-0005-0000-0000-0000BC000000}"/>
    <cellStyle name="Normal 3 2 4" xfId="192" xr:uid="{00000000-0005-0000-0000-0000BD000000}"/>
    <cellStyle name="Normal 3 2 5" xfId="193" xr:uid="{00000000-0005-0000-0000-0000BE000000}"/>
    <cellStyle name="Normal 3 2 6" xfId="194" xr:uid="{00000000-0005-0000-0000-0000BF000000}"/>
    <cellStyle name="Normal 3 2 7" xfId="195" xr:uid="{00000000-0005-0000-0000-0000C0000000}"/>
    <cellStyle name="Normal 3 2 8" xfId="196" xr:uid="{00000000-0005-0000-0000-0000C1000000}"/>
    <cellStyle name="Normal 3 3" xfId="197" xr:uid="{00000000-0005-0000-0000-0000C2000000}"/>
    <cellStyle name="Normal 3 4" xfId="198" xr:uid="{00000000-0005-0000-0000-0000C3000000}"/>
    <cellStyle name="Normal 3 5" xfId="199" xr:uid="{00000000-0005-0000-0000-0000C4000000}"/>
    <cellStyle name="Normal 3 6" xfId="200" xr:uid="{00000000-0005-0000-0000-0000C5000000}"/>
    <cellStyle name="Normal 3 7" xfId="201" xr:uid="{00000000-0005-0000-0000-0000C6000000}"/>
    <cellStyle name="Normal 3 8" xfId="202" xr:uid="{00000000-0005-0000-0000-0000C7000000}"/>
    <cellStyle name="Normal 3 9" xfId="203" xr:uid="{00000000-0005-0000-0000-0000C8000000}"/>
    <cellStyle name="Normal 3_אלמנטרי" xfId="204" xr:uid="{00000000-0005-0000-0000-0000C9000000}"/>
    <cellStyle name="Normal 30" xfId="205" xr:uid="{00000000-0005-0000-0000-0000CA000000}"/>
    <cellStyle name="Normal 30 2" xfId="206" xr:uid="{00000000-0005-0000-0000-0000CB000000}"/>
    <cellStyle name="Normal 30 3" xfId="207" xr:uid="{00000000-0005-0000-0000-0000CC000000}"/>
    <cellStyle name="Normal 30 4" xfId="208" xr:uid="{00000000-0005-0000-0000-0000CD000000}"/>
    <cellStyle name="Normal 30 5" xfId="209" xr:uid="{00000000-0005-0000-0000-0000CE000000}"/>
    <cellStyle name="Normal 30 6" xfId="210" xr:uid="{00000000-0005-0000-0000-0000CF000000}"/>
    <cellStyle name="Normal 30 7" xfId="211" xr:uid="{00000000-0005-0000-0000-0000D0000000}"/>
    <cellStyle name="Normal 30 8" xfId="528" xr:uid="{A5616887-E956-4B47-BC30-9167A22F8CB4}"/>
    <cellStyle name="Normal 31" xfId="212" xr:uid="{00000000-0005-0000-0000-0000D1000000}"/>
    <cellStyle name="Normal 32" xfId="213" xr:uid="{00000000-0005-0000-0000-0000D2000000}"/>
    <cellStyle name="Normal 32 2" xfId="214" xr:uid="{00000000-0005-0000-0000-0000D3000000}"/>
    <cellStyle name="Normal 32 3" xfId="215" xr:uid="{00000000-0005-0000-0000-0000D4000000}"/>
    <cellStyle name="Normal 32 4" xfId="216" xr:uid="{00000000-0005-0000-0000-0000D5000000}"/>
    <cellStyle name="Normal 32 5" xfId="217" xr:uid="{00000000-0005-0000-0000-0000D6000000}"/>
    <cellStyle name="Normal 32 6" xfId="218" xr:uid="{00000000-0005-0000-0000-0000D7000000}"/>
    <cellStyle name="Normal 32 7" xfId="219" xr:uid="{00000000-0005-0000-0000-0000D8000000}"/>
    <cellStyle name="Normal 33" xfId="220" xr:uid="{00000000-0005-0000-0000-0000D9000000}"/>
    <cellStyle name="Normal 33 2" xfId="221" xr:uid="{00000000-0005-0000-0000-0000DA000000}"/>
    <cellStyle name="Normal 33 3" xfId="222" xr:uid="{00000000-0005-0000-0000-0000DB000000}"/>
    <cellStyle name="Normal 33 4" xfId="223" xr:uid="{00000000-0005-0000-0000-0000DC000000}"/>
    <cellStyle name="Normal 33 5" xfId="224" xr:uid="{00000000-0005-0000-0000-0000DD000000}"/>
    <cellStyle name="Normal 33 6" xfId="225" xr:uid="{00000000-0005-0000-0000-0000DE000000}"/>
    <cellStyle name="Normal 33 7" xfId="226" xr:uid="{00000000-0005-0000-0000-0000DF000000}"/>
    <cellStyle name="Normal 34" xfId="227" xr:uid="{00000000-0005-0000-0000-0000E0000000}"/>
    <cellStyle name="Normal 34 2" xfId="228" xr:uid="{00000000-0005-0000-0000-0000E1000000}"/>
    <cellStyle name="Normal 35" xfId="229" xr:uid="{00000000-0005-0000-0000-0000E2000000}"/>
    <cellStyle name="Normal 36" xfId="230" xr:uid="{00000000-0005-0000-0000-0000E3000000}"/>
    <cellStyle name="Normal 36 2" xfId="231" xr:uid="{00000000-0005-0000-0000-0000E4000000}"/>
    <cellStyle name="Normal 36 3" xfId="232" xr:uid="{00000000-0005-0000-0000-0000E5000000}"/>
    <cellStyle name="Normal 36 4" xfId="233" xr:uid="{00000000-0005-0000-0000-0000E6000000}"/>
    <cellStyle name="Normal 36 5" xfId="234" xr:uid="{00000000-0005-0000-0000-0000E7000000}"/>
    <cellStyle name="Normal 36 6" xfId="235" xr:uid="{00000000-0005-0000-0000-0000E8000000}"/>
    <cellStyle name="Normal 36 7" xfId="236" xr:uid="{00000000-0005-0000-0000-0000E9000000}"/>
    <cellStyle name="Normal 37" xfId="237" xr:uid="{00000000-0005-0000-0000-0000EA000000}"/>
    <cellStyle name="Normal 38" xfId="238" xr:uid="{00000000-0005-0000-0000-0000EB000000}"/>
    <cellStyle name="Normal 39" xfId="239" xr:uid="{00000000-0005-0000-0000-0000EC000000}"/>
    <cellStyle name="Normal 4" xfId="240" xr:uid="{00000000-0005-0000-0000-0000ED000000}"/>
    <cellStyle name="Normal 4 2" xfId="241" xr:uid="{00000000-0005-0000-0000-0000EE000000}"/>
    <cellStyle name="Normal 4 3" xfId="242" xr:uid="{00000000-0005-0000-0000-0000EF000000}"/>
    <cellStyle name="Normal 4 4" xfId="243" xr:uid="{00000000-0005-0000-0000-0000F0000000}"/>
    <cellStyle name="Normal 4 5" xfId="244" xr:uid="{00000000-0005-0000-0000-0000F1000000}"/>
    <cellStyle name="Normal 4 6" xfId="245" xr:uid="{00000000-0005-0000-0000-0000F2000000}"/>
    <cellStyle name="Normal 4 7" xfId="246" xr:uid="{00000000-0005-0000-0000-0000F3000000}"/>
    <cellStyle name="Normal 4 8" xfId="247" xr:uid="{00000000-0005-0000-0000-0000F4000000}"/>
    <cellStyle name="Normal 4 9" xfId="529" xr:uid="{ED2DAA00-791F-4831-9B8B-4C0AFECA5DE4}"/>
    <cellStyle name="Normal 4_ירידות ערך שנזקפו" xfId="248" xr:uid="{00000000-0005-0000-0000-0000F5000000}"/>
    <cellStyle name="Normal 40" xfId="249" xr:uid="{00000000-0005-0000-0000-0000F6000000}"/>
    <cellStyle name="Normal 41" xfId="250" xr:uid="{00000000-0005-0000-0000-0000F7000000}"/>
    <cellStyle name="Normal 41 2" xfId="251" xr:uid="{00000000-0005-0000-0000-0000F8000000}"/>
    <cellStyle name="Normal 41 3" xfId="252" xr:uid="{00000000-0005-0000-0000-0000F9000000}"/>
    <cellStyle name="Normal 41 4" xfId="253" xr:uid="{00000000-0005-0000-0000-0000FA000000}"/>
    <cellStyle name="Normal 41 5" xfId="254" xr:uid="{00000000-0005-0000-0000-0000FB000000}"/>
    <cellStyle name="Normal 41 6" xfId="255" xr:uid="{00000000-0005-0000-0000-0000FC000000}"/>
    <cellStyle name="Normal 41 7" xfId="256" xr:uid="{00000000-0005-0000-0000-0000FD000000}"/>
    <cellStyle name="Normal 42" xfId="257" xr:uid="{00000000-0005-0000-0000-0000FE000000}"/>
    <cellStyle name="Normal 42 2" xfId="258" xr:uid="{00000000-0005-0000-0000-0000FF000000}"/>
    <cellStyle name="Normal 42 2 2" xfId="259" xr:uid="{00000000-0005-0000-0000-000000010000}"/>
    <cellStyle name="Normal 42 3" xfId="260" xr:uid="{00000000-0005-0000-0000-000001010000}"/>
    <cellStyle name="Normal 42 3 2" xfId="261" xr:uid="{00000000-0005-0000-0000-000002010000}"/>
    <cellStyle name="Normal 42 4" xfId="262" xr:uid="{00000000-0005-0000-0000-000003010000}"/>
    <cellStyle name="Normal 42 4 2" xfId="263" xr:uid="{00000000-0005-0000-0000-000004010000}"/>
    <cellStyle name="Normal 42 5" xfId="264" xr:uid="{00000000-0005-0000-0000-000005010000}"/>
    <cellStyle name="Normal 43" xfId="265" xr:uid="{00000000-0005-0000-0000-000006010000}"/>
    <cellStyle name="Normal 44" xfId="266" xr:uid="{00000000-0005-0000-0000-000007010000}"/>
    <cellStyle name="Normal 45" xfId="267" xr:uid="{00000000-0005-0000-0000-000008010000}"/>
    <cellStyle name="Normal 45 2" xfId="268" xr:uid="{00000000-0005-0000-0000-000009010000}"/>
    <cellStyle name="Normal 45 2 2" xfId="269" xr:uid="{00000000-0005-0000-0000-00000A010000}"/>
    <cellStyle name="Normal 45 3" xfId="270" xr:uid="{00000000-0005-0000-0000-00000B010000}"/>
    <cellStyle name="Normal 45 3 2" xfId="271" xr:uid="{00000000-0005-0000-0000-00000C010000}"/>
    <cellStyle name="Normal 45 4" xfId="272" xr:uid="{00000000-0005-0000-0000-00000D010000}"/>
    <cellStyle name="Normal 45 4 2" xfId="273" xr:uid="{00000000-0005-0000-0000-00000E010000}"/>
    <cellStyle name="Normal 45 5" xfId="274" xr:uid="{00000000-0005-0000-0000-00000F010000}"/>
    <cellStyle name="Normal 46" xfId="275" xr:uid="{00000000-0005-0000-0000-000010010000}"/>
    <cellStyle name="Normal 46 2" xfId="276" xr:uid="{00000000-0005-0000-0000-000011010000}"/>
    <cellStyle name="Normal 46 2 2" xfId="277" xr:uid="{00000000-0005-0000-0000-000012010000}"/>
    <cellStyle name="Normal 46 3" xfId="278" xr:uid="{00000000-0005-0000-0000-000013010000}"/>
    <cellStyle name="Normal 46 3 2" xfId="279" xr:uid="{00000000-0005-0000-0000-000014010000}"/>
    <cellStyle name="Normal 46 4" xfId="280" xr:uid="{00000000-0005-0000-0000-000015010000}"/>
    <cellStyle name="Normal 46 4 2" xfId="281" xr:uid="{00000000-0005-0000-0000-000016010000}"/>
    <cellStyle name="Normal 46 5" xfId="282" xr:uid="{00000000-0005-0000-0000-000017010000}"/>
    <cellStyle name="Normal 47" xfId="283" xr:uid="{00000000-0005-0000-0000-000018010000}"/>
    <cellStyle name="Normal 47 2" xfId="284" xr:uid="{00000000-0005-0000-0000-000019010000}"/>
    <cellStyle name="Normal 47 2 2" xfId="285" xr:uid="{00000000-0005-0000-0000-00001A010000}"/>
    <cellStyle name="Normal 47 3" xfId="286" xr:uid="{00000000-0005-0000-0000-00001B010000}"/>
    <cellStyle name="Normal 47 3 2" xfId="287" xr:uid="{00000000-0005-0000-0000-00001C010000}"/>
    <cellStyle name="Normal 47 4" xfId="288" xr:uid="{00000000-0005-0000-0000-00001D010000}"/>
    <cellStyle name="Normal 47 4 2" xfId="289" xr:uid="{00000000-0005-0000-0000-00001E010000}"/>
    <cellStyle name="Normal 47 5" xfId="290" xr:uid="{00000000-0005-0000-0000-00001F010000}"/>
    <cellStyle name="Normal 48" xfId="291" xr:uid="{00000000-0005-0000-0000-000020010000}"/>
    <cellStyle name="Normal 49" xfId="3" xr:uid="{00000000-0005-0000-0000-000021010000}"/>
    <cellStyle name="Normal 5" xfId="292" xr:uid="{00000000-0005-0000-0000-000022010000}"/>
    <cellStyle name="Normal 5 2" xfId="293" xr:uid="{00000000-0005-0000-0000-000023010000}"/>
    <cellStyle name="Normal 5 3" xfId="294" xr:uid="{00000000-0005-0000-0000-000024010000}"/>
    <cellStyle name="Normal 5 4" xfId="295" xr:uid="{00000000-0005-0000-0000-000025010000}"/>
    <cellStyle name="Normal 5 5" xfId="296" xr:uid="{00000000-0005-0000-0000-000026010000}"/>
    <cellStyle name="Normal 5 6" xfId="297" xr:uid="{00000000-0005-0000-0000-000027010000}"/>
    <cellStyle name="Normal 5 7" xfId="298" xr:uid="{00000000-0005-0000-0000-000028010000}"/>
    <cellStyle name="Normal 5 8" xfId="299" xr:uid="{00000000-0005-0000-0000-000029010000}"/>
    <cellStyle name="Normal 5 9" xfId="530" xr:uid="{F81146F4-91F3-4C93-89DB-08002A7ED2BF}"/>
    <cellStyle name="Normal 50" xfId="300" xr:uid="{00000000-0005-0000-0000-00002A010000}"/>
    <cellStyle name="Normal 6" xfId="301" xr:uid="{00000000-0005-0000-0000-00002B010000}"/>
    <cellStyle name="Normal 6 10" xfId="302" xr:uid="{00000000-0005-0000-0000-00002C010000}"/>
    <cellStyle name="Normal 6 11" xfId="303" xr:uid="{00000000-0005-0000-0000-00002D010000}"/>
    <cellStyle name="Normal 6 12" xfId="304" xr:uid="{00000000-0005-0000-0000-00002E010000}"/>
    <cellStyle name="Normal 6 13" xfId="305" xr:uid="{00000000-0005-0000-0000-00002F010000}"/>
    <cellStyle name="Normal 6 14" xfId="306" xr:uid="{00000000-0005-0000-0000-000030010000}"/>
    <cellStyle name="Normal 6 15" xfId="531" xr:uid="{98C4C368-0545-4286-92ED-1F7CD2772C44}"/>
    <cellStyle name="Normal 6 2" xfId="307" xr:uid="{00000000-0005-0000-0000-000031010000}"/>
    <cellStyle name="Normal 6 2 2" xfId="308" xr:uid="{00000000-0005-0000-0000-000032010000}"/>
    <cellStyle name="Normal 6 2 3" xfId="309" xr:uid="{00000000-0005-0000-0000-000033010000}"/>
    <cellStyle name="Normal 6 2 4" xfId="310" xr:uid="{00000000-0005-0000-0000-000034010000}"/>
    <cellStyle name="Normal 6 2 5" xfId="311" xr:uid="{00000000-0005-0000-0000-000035010000}"/>
    <cellStyle name="Normal 6 2 6" xfId="312" xr:uid="{00000000-0005-0000-0000-000036010000}"/>
    <cellStyle name="Normal 6 2 7" xfId="313" xr:uid="{00000000-0005-0000-0000-000037010000}"/>
    <cellStyle name="Normal 6 3" xfId="314" xr:uid="{00000000-0005-0000-0000-000038010000}"/>
    <cellStyle name="Normal 6 4" xfId="315" xr:uid="{00000000-0005-0000-0000-000039010000}"/>
    <cellStyle name="Normal 6 5" xfId="316" xr:uid="{00000000-0005-0000-0000-00003A010000}"/>
    <cellStyle name="Normal 6 6" xfId="317" xr:uid="{00000000-0005-0000-0000-00003B010000}"/>
    <cellStyle name="Normal 6 7" xfId="318" xr:uid="{00000000-0005-0000-0000-00003C010000}"/>
    <cellStyle name="Normal 6 8" xfId="319" xr:uid="{00000000-0005-0000-0000-00003D010000}"/>
    <cellStyle name="Normal 6 9" xfId="320" xr:uid="{00000000-0005-0000-0000-00003E010000}"/>
    <cellStyle name="Normal 6_Data" xfId="321" xr:uid="{00000000-0005-0000-0000-00003F010000}"/>
    <cellStyle name="Normal 60" xfId="322" xr:uid="{00000000-0005-0000-0000-000040010000}"/>
    <cellStyle name="Normal 64" xfId="323" xr:uid="{00000000-0005-0000-0000-000041010000}"/>
    <cellStyle name="Normal 64 2" xfId="324" xr:uid="{00000000-0005-0000-0000-000042010000}"/>
    <cellStyle name="Normal 64 2 2" xfId="325" xr:uid="{00000000-0005-0000-0000-000043010000}"/>
    <cellStyle name="Normal 64 3" xfId="326" xr:uid="{00000000-0005-0000-0000-000044010000}"/>
    <cellStyle name="Normal 64 3 2" xfId="327" xr:uid="{00000000-0005-0000-0000-000045010000}"/>
    <cellStyle name="Normal 64 4" xfId="328" xr:uid="{00000000-0005-0000-0000-000046010000}"/>
    <cellStyle name="Normal 64 4 2" xfId="329" xr:uid="{00000000-0005-0000-0000-000047010000}"/>
    <cellStyle name="Normal 64 5" xfId="330" xr:uid="{00000000-0005-0000-0000-000048010000}"/>
    <cellStyle name="Normal 65" xfId="331" xr:uid="{00000000-0005-0000-0000-000049010000}"/>
    <cellStyle name="Normal 65 2" xfId="332" xr:uid="{00000000-0005-0000-0000-00004A010000}"/>
    <cellStyle name="Normal 65 2 2" xfId="333" xr:uid="{00000000-0005-0000-0000-00004B010000}"/>
    <cellStyle name="Normal 65 3" xfId="334" xr:uid="{00000000-0005-0000-0000-00004C010000}"/>
    <cellStyle name="Normal 65 3 2" xfId="335" xr:uid="{00000000-0005-0000-0000-00004D010000}"/>
    <cellStyle name="Normal 65 4" xfId="336" xr:uid="{00000000-0005-0000-0000-00004E010000}"/>
    <cellStyle name="Normal 65 4 2" xfId="337" xr:uid="{00000000-0005-0000-0000-00004F010000}"/>
    <cellStyle name="Normal 65 5" xfId="338" xr:uid="{00000000-0005-0000-0000-000050010000}"/>
    <cellStyle name="Normal 7" xfId="339" xr:uid="{00000000-0005-0000-0000-000051010000}"/>
    <cellStyle name="Normal 7 10" xfId="340" xr:uid="{00000000-0005-0000-0000-000052010000}"/>
    <cellStyle name="Normal 7 11" xfId="341" xr:uid="{00000000-0005-0000-0000-000053010000}"/>
    <cellStyle name="Normal 7 12" xfId="342" xr:uid="{00000000-0005-0000-0000-000054010000}"/>
    <cellStyle name="Normal 7 13" xfId="343" xr:uid="{00000000-0005-0000-0000-000055010000}"/>
    <cellStyle name="Normal 7 14" xfId="344" xr:uid="{00000000-0005-0000-0000-000056010000}"/>
    <cellStyle name="Normal 7 15" xfId="532" xr:uid="{B5E095AB-B94A-4937-A8DB-62FD1FDD3D3C}"/>
    <cellStyle name="Normal 7 2" xfId="345" xr:uid="{00000000-0005-0000-0000-000057010000}"/>
    <cellStyle name="Normal 7 2 2" xfId="346" xr:uid="{00000000-0005-0000-0000-000058010000}"/>
    <cellStyle name="Normal 7 2 3" xfId="347" xr:uid="{00000000-0005-0000-0000-000059010000}"/>
    <cellStyle name="Normal 7 2 4" xfId="348" xr:uid="{00000000-0005-0000-0000-00005A010000}"/>
    <cellStyle name="Normal 7 2 5" xfId="349" xr:uid="{00000000-0005-0000-0000-00005B010000}"/>
    <cellStyle name="Normal 7 2 6" xfId="350" xr:uid="{00000000-0005-0000-0000-00005C010000}"/>
    <cellStyle name="Normal 7 2 7" xfId="351" xr:uid="{00000000-0005-0000-0000-00005D010000}"/>
    <cellStyle name="Normal 7 3" xfId="352" xr:uid="{00000000-0005-0000-0000-00005E010000}"/>
    <cellStyle name="Normal 7 4" xfId="353" xr:uid="{00000000-0005-0000-0000-00005F010000}"/>
    <cellStyle name="Normal 7 5" xfId="354" xr:uid="{00000000-0005-0000-0000-000060010000}"/>
    <cellStyle name="Normal 7 6" xfId="355" xr:uid="{00000000-0005-0000-0000-000061010000}"/>
    <cellStyle name="Normal 7 7" xfId="356" xr:uid="{00000000-0005-0000-0000-000062010000}"/>
    <cellStyle name="Normal 7 8" xfId="357" xr:uid="{00000000-0005-0000-0000-000063010000}"/>
    <cellStyle name="Normal 7 9" xfId="358" xr:uid="{00000000-0005-0000-0000-000064010000}"/>
    <cellStyle name="Normal 7_Data" xfId="359" xr:uid="{00000000-0005-0000-0000-000065010000}"/>
    <cellStyle name="Normal 71" xfId="360" xr:uid="{00000000-0005-0000-0000-000066010000}"/>
    <cellStyle name="Normal 71 2" xfId="361" xr:uid="{00000000-0005-0000-0000-000067010000}"/>
    <cellStyle name="Normal 71 2 2" xfId="362" xr:uid="{00000000-0005-0000-0000-000068010000}"/>
    <cellStyle name="Normal 71 3" xfId="363" xr:uid="{00000000-0005-0000-0000-000069010000}"/>
    <cellStyle name="Normal 71 3 2" xfId="364" xr:uid="{00000000-0005-0000-0000-00006A010000}"/>
    <cellStyle name="Normal 71 4" xfId="365" xr:uid="{00000000-0005-0000-0000-00006B010000}"/>
    <cellStyle name="Normal 71 4 2" xfId="366" xr:uid="{00000000-0005-0000-0000-00006C010000}"/>
    <cellStyle name="Normal 71 5" xfId="367" xr:uid="{00000000-0005-0000-0000-00006D010000}"/>
    <cellStyle name="Normal 72" xfId="368" xr:uid="{00000000-0005-0000-0000-00006E010000}"/>
    <cellStyle name="Normal 72 2" xfId="369" xr:uid="{00000000-0005-0000-0000-00006F010000}"/>
    <cellStyle name="Normal 72 2 2" xfId="370" xr:uid="{00000000-0005-0000-0000-000070010000}"/>
    <cellStyle name="Normal 72 3" xfId="371" xr:uid="{00000000-0005-0000-0000-000071010000}"/>
    <cellStyle name="Normal 72 3 2" xfId="372" xr:uid="{00000000-0005-0000-0000-000072010000}"/>
    <cellStyle name="Normal 72 4" xfId="373" xr:uid="{00000000-0005-0000-0000-000073010000}"/>
    <cellStyle name="Normal 72 4 2" xfId="374" xr:uid="{00000000-0005-0000-0000-000074010000}"/>
    <cellStyle name="Normal 72 5" xfId="375" xr:uid="{00000000-0005-0000-0000-000075010000}"/>
    <cellStyle name="Normal 73" xfId="376" xr:uid="{00000000-0005-0000-0000-000076010000}"/>
    <cellStyle name="Normal 74" xfId="377" xr:uid="{00000000-0005-0000-0000-000077010000}"/>
    <cellStyle name="Normal 76" xfId="378" xr:uid="{00000000-0005-0000-0000-000078010000}"/>
    <cellStyle name="Normal 77" xfId="379" xr:uid="{00000000-0005-0000-0000-000079010000}"/>
    <cellStyle name="Normal 79" xfId="380" xr:uid="{00000000-0005-0000-0000-00007A010000}"/>
    <cellStyle name="Normal 8" xfId="381" xr:uid="{00000000-0005-0000-0000-00007B010000}"/>
    <cellStyle name="Normal 8 2" xfId="382" xr:uid="{00000000-0005-0000-0000-00007C010000}"/>
    <cellStyle name="Normal 8 3" xfId="383" xr:uid="{00000000-0005-0000-0000-00007D010000}"/>
    <cellStyle name="Normal 8 4" xfId="384" xr:uid="{00000000-0005-0000-0000-00007E010000}"/>
    <cellStyle name="Normal 8 5" xfId="385" xr:uid="{00000000-0005-0000-0000-00007F010000}"/>
    <cellStyle name="Normal 8 6" xfId="386" xr:uid="{00000000-0005-0000-0000-000080010000}"/>
    <cellStyle name="Normal 8 7" xfId="387" xr:uid="{00000000-0005-0000-0000-000081010000}"/>
    <cellStyle name="Normal 8 8" xfId="388" xr:uid="{00000000-0005-0000-0000-000082010000}"/>
    <cellStyle name="Normal 8_ירידות ערך שנזקפו" xfId="389" xr:uid="{00000000-0005-0000-0000-000083010000}"/>
    <cellStyle name="Normal 80" xfId="390" xr:uid="{00000000-0005-0000-0000-000084010000}"/>
    <cellStyle name="Normal 80 2" xfId="391" xr:uid="{00000000-0005-0000-0000-000085010000}"/>
    <cellStyle name="Normal 80 2 2" xfId="392" xr:uid="{00000000-0005-0000-0000-000086010000}"/>
    <cellStyle name="Normal 80 3" xfId="393" xr:uid="{00000000-0005-0000-0000-000087010000}"/>
    <cellStyle name="Normal 80 3 2" xfId="394" xr:uid="{00000000-0005-0000-0000-000088010000}"/>
    <cellStyle name="Normal 80 4" xfId="395" xr:uid="{00000000-0005-0000-0000-000089010000}"/>
    <cellStyle name="Normal 80 4 2" xfId="396" xr:uid="{00000000-0005-0000-0000-00008A010000}"/>
    <cellStyle name="Normal 80 5" xfId="397" xr:uid="{00000000-0005-0000-0000-00008B010000}"/>
    <cellStyle name="Normal 81" xfId="398" xr:uid="{00000000-0005-0000-0000-00008C010000}"/>
    <cellStyle name="Normal 81 2" xfId="399" xr:uid="{00000000-0005-0000-0000-00008D010000}"/>
    <cellStyle name="Normal 81 2 2" xfId="400" xr:uid="{00000000-0005-0000-0000-00008E010000}"/>
    <cellStyle name="Normal 81 3" xfId="401" xr:uid="{00000000-0005-0000-0000-00008F010000}"/>
    <cellStyle name="Normal 81 3 2" xfId="402" xr:uid="{00000000-0005-0000-0000-000090010000}"/>
    <cellStyle name="Normal 81 4" xfId="403" xr:uid="{00000000-0005-0000-0000-000091010000}"/>
    <cellStyle name="Normal 81 4 2" xfId="404" xr:uid="{00000000-0005-0000-0000-000092010000}"/>
    <cellStyle name="Normal 81 5" xfId="405" xr:uid="{00000000-0005-0000-0000-000093010000}"/>
    <cellStyle name="Normal 82" xfId="406" xr:uid="{00000000-0005-0000-0000-000094010000}"/>
    <cellStyle name="Normal 82 2" xfId="407" xr:uid="{00000000-0005-0000-0000-000095010000}"/>
    <cellStyle name="Normal 82 2 2" xfId="408" xr:uid="{00000000-0005-0000-0000-000096010000}"/>
    <cellStyle name="Normal 82 3" xfId="409" xr:uid="{00000000-0005-0000-0000-000097010000}"/>
    <cellStyle name="Normal 82 3 2" xfId="410" xr:uid="{00000000-0005-0000-0000-000098010000}"/>
    <cellStyle name="Normal 82 4" xfId="411" xr:uid="{00000000-0005-0000-0000-000099010000}"/>
    <cellStyle name="Normal 82 4 2" xfId="412" xr:uid="{00000000-0005-0000-0000-00009A010000}"/>
    <cellStyle name="Normal 82 5" xfId="413" xr:uid="{00000000-0005-0000-0000-00009B010000}"/>
    <cellStyle name="Normal 9" xfId="414" xr:uid="{00000000-0005-0000-0000-00009C010000}"/>
    <cellStyle name="Normal 9 2" xfId="415" xr:uid="{00000000-0005-0000-0000-00009D010000}"/>
    <cellStyle name="Normal 9 3" xfId="416" xr:uid="{00000000-0005-0000-0000-00009E010000}"/>
    <cellStyle name="Normal 9 4" xfId="417" xr:uid="{00000000-0005-0000-0000-00009F010000}"/>
    <cellStyle name="Normal 9 5" xfId="418" xr:uid="{00000000-0005-0000-0000-0000A0010000}"/>
    <cellStyle name="Normal 9 6" xfId="419" xr:uid="{00000000-0005-0000-0000-0000A1010000}"/>
    <cellStyle name="Normal 9 7" xfId="420" xr:uid="{00000000-0005-0000-0000-0000A2010000}"/>
    <cellStyle name="Normal 9 8" xfId="421" xr:uid="{00000000-0005-0000-0000-0000A3010000}"/>
    <cellStyle name="Normal 9 9" xfId="533" xr:uid="{CAF4C67D-172B-4507-AFDC-66AA96AD991D}"/>
    <cellStyle name="Normal 9_ירידות ערך שנזקפו" xfId="422" xr:uid="{00000000-0005-0000-0000-0000A4010000}"/>
    <cellStyle name="Normal_תרומה לרווח 3.10" xfId="2" xr:uid="{00000000-0005-0000-0000-0000A5010000}"/>
    <cellStyle name="Percent" xfId="539" builtinId="5"/>
    <cellStyle name="Percent 2" xfId="4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APKey" xfId="534" xr:uid="{0B19D31B-FA8E-4422-88ED-E28A56002BAF}"/>
    <cellStyle name="SAPOutput 3" xfId="535" xr:uid="{C02A60CB-ADB4-4ED1-8CC1-CF2577D2E41D}"/>
    <cellStyle name="SAPText" xfId="536" xr:uid="{9E07EB54-5B5B-47D3-89EA-8E8443F26F94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היפר-קישור 2" xfId="537" xr:uid="{1C2A1FB9-74DA-48AB-A4B7-63B2EDA8420B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8"/>
  <sheetViews>
    <sheetView showGridLines="0" rightToLeft="1" tabSelected="1" zoomScale="85" zoomScaleNormal="85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D17" sqref="D17"/>
    </sheetView>
  </sheetViews>
  <sheetFormatPr defaultColWidth="9.140625" defaultRowHeight="15" x14ac:dyDescent="0.25"/>
  <cols>
    <col min="1" max="1" width="2" style="14" customWidth="1"/>
    <col min="2" max="2" width="23.28515625" style="14" customWidth="1"/>
    <col min="3" max="26" width="10.28515625" style="14" customWidth="1"/>
    <col min="27" max="16384" width="9.140625" style="14"/>
  </cols>
  <sheetData>
    <row r="1" spans="1:32" ht="18.75" x14ac:dyDescent="0.3">
      <c r="B1" s="12" t="s">
        <v>30</v>
      </c>
    </row>
    <row r="2" spans="1:32" ht="18.75" x14ac:dyDescent="0.3">
      <c r="B2" s="13" t="s">
        <v>34</v>
      </c>
    </row>
    <row r="3" spans="1:32" ht="18.75" x14ac:dyDescent="0.3">
      <c r="B3" s="12" t="s">
        <v>31</v>
      </c>
      <c r="C3" s="148" t="s">
        <v>32</v>
      </c>
      <c r="D3" s="149"/>
      <c r="E3" s="149"/>
      <c r="F3" s="149"/>
      <c r="G3" s="149"/>
      <c r="H3" s="150"/>
    </row>
    <row r="4" spans="1:32" x14ac:dyDescent="0.25">
      <c r="A4" s="11"/>
      <c r="B4" s="11"/>
    </row>
    <row r="5" spans="1:32" x14ac:dyDescent="0.25">
      <c r="A5" s="26"/>
      <c r="B5" s="25" t="s">
        <v>29</v>
      </c>
      <c r="C5" s="151" t="s">
        <v>25</v>
      </c>
      <c r="D5" s="152"/>
      <c r="E5" s="152"/>
      <c r="F5" s="152"/>
      <c r="G5" s="152"/>
      <c r="H5" s="153"/>
      <c r="I5" s="151" t="s">
        <v>28</v>
      </c>
      <c r="J5" s="152"/>
      <c r="K5" s="152"/>
      <c r="L5" s="152"/>
      <c r="M5" s="152"/>
      <c r="N5" s="153"/>
      <c r="O5" s="151" t="s">
        <v>27</v>
      </c>
      <c r="P5" s="152"/>
      <c r="Q5" s="152"/>
      <c r="R5" s="152"/>
      <c r="S5" s="152"/>
      <c r="T5" s="153"/>
      <c r="U5" s="151" t="s">
        <v>26</v>
      </c>
      <c r="V5" s="152"/>
      <c r="W5" s="152"/>
      <c r="X5" s="152"/>
      <c r="Y5" s="152"/>
      <c r="Z5" s="153"/>
    </row>
    <row r="6" spans="1:32" ht="27.75" customHeight="1" x14ac:dyDescent="0.25">
      <c r="A6" s="26"/>
      <c r="B6" s="142">
        <v>2026</v>
      </c>
      <c r="C6" s="145" t="s">
        <v>21</v>
      </c>
      <c r="D6" s="146"/>
      <c r="E6" s="146" t="s">
        <v>20</v>
      </c>
      <c r="F6" s="146"/>
      <c r="G6" s="146" t="s">
        <v>19</v>
      </c>
      <c r="H6" s="147"/>
      <c r="I6" s="145" t="s">
        <v>21</v>
      </c>
      <c r="J6" s="146"/>
      <c r="K6" s="146" t="s">
        <v>20</v>
      </c>
      <c r="L6" s="146"/>
      <c r="M6" s="146" t="s">
        <v>19</v>
      </c>
      <c r="N6" s="147"/>
      <c r="O6" s="145" t="s">
        <v>21</v>
      </c>
      <c r="P6" s="146"/>
      <c r="Q6" s="146" t="s">
        <v>20</v>
      </c>
      <c r="R6" s="146"/>
      <c r="S6" s="146" t="s">
        <v>19</v>
      </c>
      <c r="T6" s="147"/>
      <c r="U6" s="145" t="s">
        <v>21</v>
      </c>
      <c r="V6" s="146"/>
      <c r="W6" s="146" t="s">
        <v>20</v>
      </c>
      <c r="X6" s="146"/>
      <c r="Y6" s="146" t="s">
        <v>19</v>
      </c>
      <c r="Z6" s="147"/>
    </row>
    <row r="7" spans="1:32" ht="21" customHeight="1" x14ac:dyDescent="0.25">
      <c r="A7" s="26"/>
      <c r="B7" s="143"/>
      <c r="C7" s="27" t="s">
        <v>18</v>
      </c>
      <c r="D7" s="28" t="s">
        <v>17</v>
      </c>
      <c r="E7" s="28" t="s">
        <v>18</v>
      </c>
      <c r="F7" s="28" t="s">
        <v>17</v>
      </c>
      <c r="G7" s="28" t="s">
        <v>18</v>
      </c>
      <c r="H7" s="29" t="s">
        <v>17</v>
      </c>
      <c r="I7" s="27" t="s">
        <v>18</v>
      </c>
      <c r="J7" s="28" t="s">
        <v>17</v>
      </c>
      <c r="K7" s="28" t="s">
        <v>18</v>
      </c>
      <c r="L7" s="28" t="s">
        <v>17</v>
      </c>
      <c r="M7" s="28"/>
      <c r="N7" s="29" t="s">
        <v>17</v>
      </c>
      <c r="O7" s="27" t="s">
        <v>18</v>
      </c>
      <c r="P7" s="28" t="s">
        <v>17</v>
      </c>
      <c r="Q7" s="28" t="s">
        <v>18</v>
      </c>
      <c r="R7" s="28" t="s">
        <v>17</v>
      </c>
      <c r="S7" s="28" t="s">
        <v>18</v>
      </c>
      <c r="T7" s="29" t="s">
        <v>17</v>
      </c>
      <c r="U7" s="27" t="s">
        <v>18</v>
      </c>
      <c r="V7" s="28" t="s">
        <v>17</v>
      </c>
      <c r="W7" s="28" t="s">
        <v>18</v>
      </c>
      <c r="X7" s="28" t="s">
        <v>17</v>
      </c>
      <c r="Y7" s="28" t="s">
        <v>18</v>
      </c>
      <c r="Z7" s="29" t="s">
        <v>17</v>
      </c>
    </row>
    <row r="8" spans="1:32" x14ac:dyDescent="0.25">
      <c r="A8" s="10"/>
      <c r="B8" s="22" t="s">
        <v>16</v>
      </c>
      <c r="C8" s="30">
        <v>644.79852284000003</v>
      </c>
      <c r="D8" s="7">
        <v>0.75813160544673586</v>
      </c>
      <c r="E8" s="30">
        <v>644.79852284000003</v>
      </c>
      <c r="F8" s="7">
        <v>1.1739143677421457</v>
      </c>
      <c r="G8" s="30">
        <v>22748</v>
      </c>
      <c r="H8" s="7">
        <v>0.25624785293933316</v>
      </c>
      <c r="I8" s="38"/>
      <c r="J8" s="39"/>
      <c r="K8" s="38"/>
      <c r="L8" s="39"/>
      <c r="M8" s="38"/>
      <c r="N8" s="39"/>
      <c r="O8" s="8"/>
      <c r="P8" s="7"/>
      <c r="Q8" s="30"/>
      <c r="R8" s="7"/>
      <c r="S8" s="8"/>
      <c r="T8" s="6"/>
      <c r="U8" s="38"/>
      <c r="V8" s="39"/>
      <c r="W8" s="38"/>
      <c r="X8" s="39"/>
      <c r="Y8" s="38"/>
      <c r="Z8" s="39"/>
      <c r="AF8" s="58"/>
    </row>
    <row r="9" spans="1:32" x14ac:dyDescent="0.25">
      <c r="A9" s="10"/>
      <c r="B9" s="23" t="s">
        <v>15</v>
      </c>
      <c r="C9" s="4">
        <v>41.448063437605079</v>
      </c>
      <c r="D9" s="3">
        <v>4.8733186822772862E-2</v>
      </c>
      <c r="E9" s="4">
        <v>-9.6089576546922117</v>
      </c>
      <c r="F9" s="3">
        <v>-1.7493981531139607E-2</v>
      </c>
      <c r="G9" s="4">
        <v>4040.5132375000003</v>
      </c>
      <c r="H9" s="3">
        <v>4.5514895458164638E-2</v>
      </c>
      <c r="I9" s="40"/>
      <c r="J9" s="41"/>
      <c r="K9" s="56"/>
      <c r="L9" s="41"/>
      <c r="M9" s="40"/>
      <c r="N9" s="41"/>
      <c r="O9" s="4"/>
      <c r="P9" s="3"/>
      <c r="Q9" s="4"/>
      <c r="R9" s="3"/>
      <c r="S9" s="4"/>
      <c r="T9" s="3"/>
      <c r="U9" s="40"/>
      <c r="V9" s="41"/>
      <c r="W9" s="56"/>
      <c r="X9" s="41"/>
      <c r="Y9" s="40"/>
      <c r="Z9" s="41"/>
    </row>
    <row r="10" spans="1:32" x14ac:dyDescent="0.25">
      <c r="A10" s="10"/>
      <c r="B10" s="23" t="s">
        <v>14</v>
      </c>
      <c r="C10" s="4"/>
      <c r="D10" s="3">
        <v>0</v>
      </c>
      <c r="E10" s="4"/>
      <c r="F10" s="3">
        <v>0</v>
      </c>
      <c r="G10" s="4"/>
      <c r="H10" s="3">
        <v>0</v>
      </c>
      <c r="I10" s="40"/>
      <c r="J10" s="41"/>
      <c r="K10" s="40"/>
      <c r="L10" s="41"/>
      <c r="M10" s="40"/>
      <c r="N10" s="41"/>
      <c r="O10" s="4"/>
      <c r="P10" s="3"/>
      <c r="Q10" s="4"/>
      <c r="R10" s="3"/>
      <c r="S10" s="4"/>
      <c r="T10" s="3"/>
      <c r="U10" s="40"/>
      <c r="V10" s="41"/>
      <c r="W10" s="40"/>
      <c r="X10" s="41"/>
      <c r="Y10" s="40"/>
      <c r="Z10" s="41"/>
    </row>
    <row r="11" spans="1:32" x14ac:dyDescent="0.25">
      <c r="A11" s="10"/>
      <c r="B11" s="23" t="s">
        <v>13</v>
      </c>
      <c r="C11" s="4">
        <v>225.98935506156403</v>
      </c>
      <c r="D11" s="3">
        <v>0.26571039867163221</v>
      </c>
      <c r="E11" s="4">
        <v>-24.191442344722276</v>
      </c>
      <c r="F11" s="3">
        <v>-4.404272146870606E-2</v>
      </c>
      <c r="G11" s="4">
        <v>22963.87572675</v>
      </c>
      <c r="H11" s="3">
        <v>0.2586796135987936</v>
      </c>
      <c r="I11" s="56"/>
      <c r="J11" s="41"/>
      <c r="K11" s="56"/>
      <c r="L11" s="41"/>
      <c r="M11" s="40"/>
      <c r="N11" s="41"/>
      <c r="O11" s="4"/>
      <c r="P11" s="3"/>
      <c r="Q11" s="4"/>
      <c r="R11" s="3"/>
      <c r="S11" s="4"/>
      <c r="T11" s="3"/>
      <c r="U11" s="56"/>
      <c r="V11" s="41"/>
      <c r="W11" s="56"/>
      <c r="X11" s="41"/>
      <c r="Y11" s="40"/>
      <c r="Z11" s="41"/>
    </row>
    <row r="12" spans="1:32" x14ac:dyDescent="0.25">
      <c r="A12" s="10"/>
      <c r="B12" s="23" t="s">
        <v>12</v>
      </c>
      <c r="C12" s="4"/>
      <c r="D12" s="3">
        <v>0</v>
      </c>
      <c r="E12" s="4"/>
      <c r="F12" s="3">
        <v>0</v>
      </c>
      <c r="G12" s="4"/>
      <c r="H12" s="3">
        <v>0</v>
      </c>
      <c r="I12" s="40"/>
      <c r="J12" s="41"/>
      <c r="K12" s="40"/>
      <c r="L12" s="41"/>
      <c r="M12" s="40"/>
      <c r="N12" s="41"/>
      <c r="O12" s="4"/>
      <c r="P12" s="3"/>
      <c r="Q12" s="4"/>
      <c r="R12" s="3"/>
      <c r="S12" s="4"/>
      <c r="T12" s="3"/>
      <c r="U12" s="40"/>
      <c r="V12" s="41"/>
      <c r="W12" s="40"/>
      <c r="X12" s="41"/>
      <c r="Y12" s="40"/>
      <c r="Z12" s="41"/>
    </row>
    <row r="13" spans="1:32" x14ac:dyDescent="0.25">
      <c r="A13" s="10"/>
      <c r="B13" s="23" t="s">
        <v>11</v>
      </c>
      <c r="C13" s="4"/>
      <c r="D13" s="3">
        <v>0</v>
      </c>
      <c r="E13" s="4"/>
      <c r="F13" s="3">
        <v>0</v>
      </c>
      <c r="G13" s="4"/>
      <c r="H13" s="3">
        <v>0</v>
      </c>
      <c r="I13" s="40"/>
      <c r="J13" s="41"/>
      <c r="K13" s="40"/>
      <c r="L13" s="41"/>
      <c r="M13" s="40"/>
      <c r="N13" s="41"/>
      <c r="O13" s="4"/>
      <c r="P13" s="3"/>
      <c r="Q13" s="4"/>
      <c r="R13" s="3"/>
      <c r="S13" s="4"/>
      <c r="T13" s="3"/>
      <c r="U13" s="40"/>
      <c r="V13" s="41"/>
      <c r="W13" s="40"/>
      <c r="X13" s="41"/>
      <c r="Y13" s="40"/>
      <c r="Z13" s="41"/>
    </row>
    <row r="14" spans="1:32" x14ac:dyDescent="0.25">
      <c r="A14" s="10"/>
      <c r="B14" s="23" t="s">
        <v>10</v>
      </c>
      <c r="C14" s="4">
        <v>-56.212635077409267</v>
      </c>
      <c r="D14" s="3">
        <v>-6.6092855005194615E-2</v>
      </c>
      <c r="E14" s="4">
        <v>-56.212635077409267</v>
      </c>
      <c r="F14" s="3">
        <v>-0.10234021578611975</v>
      </c>
      <c r="G14" s="4">
        <v>835.03777500000001</v>
      </c>
      <c r="H14" s="3">
        <v>9.4063933957705299E-3</v>
      </c>
      <c r="I14" s="56"/>
      <c r="J14" s="41"/>
      <c r="K14" s="56"/>
      <c r="L14" s="41"/>
      <c r="M14" s="40"/>
      <c r="N14" s="41"/>
      <c r="O14" s="4"/>
      <c r="P14" s="3"/>
      <c r="Q14" s="4"/>
      <c r="R14" s="3"/>
      <c r="S14" s="4"/>
      <c r="T14" s="3"/>
      <c r="U14" s="56"/>
      <c r="V14" s="41"/>
      <c r="W14" s="56"/>
      <c r="X14" s="41"/>
      <c r="Y14" s="40"/>
      <c r="Z14" s="41"/>
    </row>
    <row r="15" spans="1:32" x14ac:dyDescent="0.25">
      <c r="A15" s="10"/>
      <c r="B15" s="23" t="s">
        <v>9</v>
      </c>
      <c r="C15" s="4"/>
      <c r="D15" s="3">
        <v>0</v>
      </c>
      <c r="E15" s="4"/>
      <c r="F15" s="3">
        <v>0</v>
      </c>
      <c r="G15" s="4"/>
      <c r="H15" s="3">
        <v>0</v>
      </c>
      <c r="I15" s="40"/>
      <c r="J15" s="41"/>
      <c r="K15" s="40"/>
      <c r="L15" s="41"/>
      <c r="M15" s="40"/>
      <c r="N15" s="41"/>
      <c r="O15" s="4"/>
      <c r="P15" s="3"/>
      <c r="Q15" s="4"/>
      <c r="R15" s="3"/>
      <c r="S15" s="4"/>
      <c r="T15" s="3"/>
      <c r="U15" s="40"/>
      <c r="V15" s="41"/>
      <c r="W15" s="40"/>
      <c r="X15" s="41"/>
      <c r="Y15" s="40"/>
      <c r="Z15" s="41"/>
    </row>
    <row r="16" spans="1:32" x14ac:dyDescent="0.25">
      <c r="A16" s="10"/>
      <c r="B16" s="23" t="s">
        <v>8</v>
      </c>
      <c r="C16" s="4"/>
      <c r="D16" s="3">
        <v>0</v>
      </c>
      <c r="E16" s="4"/>
      <c r="F16" s="3">
        <v>0</v>
      </c>
      <c r="G16" s="4"/>
      <c r="H16" s="3">
        <v>0</v>
      </c>
      <c r="I16" s="40"/>
      <c r="J16" s="41"/>
      <c r="K16" s="40"/>
      <c r="L16" s="41"/>
      <c r="M16" s="40"/>
      <c r="N16" s="41"/>
      <c r="O16" s="4"/>
      <c r="P16" s="3"/>
      <c r="Q16" s="4"/>
      <c r="R16" s="3"/>
      <c r="S16" s="4"/>
      <c r="T16" s="3"/>
      <c r="U16" s="40"/>
      <c r="V16" s="41"/>
      <c r="W16" s="40"/>
      <c r="X16" s="41"/>
      <c r="Y16" s="40"/>
      <c r="Z16" s="41"/>
    </row>
    <row r="17" spans="1:33" x14ac:dyDescent="0.25">
      <c r="A17" s="10"/>
      <c r="B17" s="23" t="s">
        <v>7</v>
      </c>
      <c r="C17" s="4"/>
      <c r="D17" s="3">
        <v>0</v>
      </c>
      <c r="E17" s="4"/>
      <c r="F17" s="3">
        <v>0</v>
      </c>
      <c r="G17" s="4"/>
      <c r="H17" s="3">
        <v>0</v>
      </c>
      <c r="I17" s="40"/>
      <c r="J17" s="41"/>
      <c r="K17" s="40"/>
      <c r="L17" s="41"/>
      <c r="M17" s="40"/>
      <c r="N17" s="41"/>
      <c r="O17" s="4"/>
      <c r="P17" s="3"/>
      <c r="Q17" s="4"/>
      <c r="R17" s="3"/>
      <c r="S17" s="4"/>
      <c r="T17" s="3"/>
      <c r="U17" s="40"/>
      <c r="V17" s="41"/>
      <c r="W17" s="40"/>
      <c r="X17" s="41"/>
      <c r="Y17" s="40"/>
      <c r="Z17" s="41"/>
    </row>
    <row r="18" spans="1:33" x14ac:dyDescent="0.25">
      <c r="A18" s="10"/>
      <c r="B18" s="23" t="s">
        <v>6</v>
      </c>
      <c r="C18" s="4"/>
      <c r="D18" s="3">
        <v>0</v>
      </c>
      <c r="E18" s="4"/>
      <c r="F18" s="3">
        <v>0</v>
      </c>
      <c r="G18" s="4"/>
      <c r="H18" s="3">
        <v>0</v>
      </c>
      <c r="I18" s="40"/>
      <c r="J18" s="41"/>
      <c r="K18" s="40"/>
      <c r="L18" s="41"/>
      <c r="M18" s="40"/>
      <c r="N18" s="41"/>
      <c r="O18" s="4"/>
      <c r="P18" s="3"/>
      <c r="Q18" s="4"/>
      <c r="R18" s="3"/>
      <c r="S18" s="4"/>
      <c r="T18" s="3"/>
      <c r="U18" s="40"/>
      <c r="V18" s="41"/>
      <c r="W18" s="40"/>
      <c r="X18" s="41"/>
      <c r="Y18" s="40"/>
      <c r="Z18" s="41"/>
    </row>
    <row r="19" spans="1:33" x14ac:dyDescent="0.25">
      <c r="A19" s="10"/>
      <c r="B19" s="23" t="s">
        <v>5</v>
      </c>
      <c r="C19" s="32">
        <v>-5.5132916317186318</v>
      </c>
      <c r="D19" s="36">
        <v>-6.4823359359464199E-3</v>
      </c>
      <c r="E19" s="32">
        <v>-5.5132916317186318</v>
      </c>
      <c r="F19" s="36">
        <v>-1.0037448956180429E-2</v>
      </c>
      <c r="G19" s="32">
        <v>38186</v>
      </c>
      <c r="H19" s="36">
        <v>0.43015124460793813</v>
      </c>
      <c r="I19" s="42"/>
      <c r="J19" s="43"/>
      <c r="K19" s="42"/>
      <c r="L19" s="43"/>
      <c r="M19" s="42"/>
      <c r="N19" s="43"/>
      <c r="O19" s="32"/>
      <c r="P19" s="36"/>
      <c r="Q19" s="32"/>
      <c r="R19" s="36"/>
      <c r="S19" s="32"/>
      <c r="T19" s="36"/>
      <c r="U19" s="42"/>
      <c r="V19" s="43"/>
      <c r="W19" s="42"/>
      <c r="X19" s="43"/>
      <c r="Y19" s="42"/>
      <c r="Z19" s="43"/>
    </row>
    <row r="20" spans="1:33" x14ac:dyDescent="0.25">
      <c r="A20" s="10"/>
      <c r="B20" s="24" t="s">
        <v>0</v>
      </c>
      <c r="C20" s="31">
        <v>850.51001463004127</v>
      </c>
      <c r="D20" s="35">
        <v>1</v>
      </c>
      <c r="E20" s="31">
        <v>549.27219613145769</v>
      </c>
      <c r="F20" s="35">
        <v>1</v>
      </c>
      <c r="G20" s="31">
        <v>88773.42673924999</v>
      </c>
      <c r="H20" s="35">
        <v>1</v>
      </c>
      <c r="I20" s="44"/>
      <c r="J20" s="45"/>
      <c r="K20" s="44"/>
      <c r="L20" s="45"/>
      <c r="M20" s="44"/>
      <c r="N20" s="45"/>
      <c r="O20" s="31"/>
      <c r="P20" s="35"/>
      <c r="Q20" s="31"/>
      <c r="R20" s="35"/>
      <c r="S20" s="31"/>
      <c r="T20" s="35"/>
      <c r="U20" s="44"/>
      <c r="V20" s="45"/>
      <c r="W20" s="44"/>
      <c r="X20" s="45"/>
      <c r="Y20" s="44"/>
      <c r="Z20" s="45"/>
    </row>
    <row r="21" spans="1:33" x14ac:dyDescent="0.25">
      <c r="A21" s="26"/>
      <c r="B21" s="26"/>
      <c r="C21" s="33"/>
      <c r="D21" s="15"/>
      <c r="E21" s="33"/>
      <c r="F21" s="15"/>
      <c r="G21" s="33"/>
      <c r="H21" s="15"/>
      <c r="I21" s="46"/>
      <c r="J21" s="47"/>
      <c r="K21" s="46"/>
      <c r="L21" s="47"/>
      <c r="M21" s="46"/>
      <c r="N21" s="47"/>
      <c r="O21" s="33"/>
      <c r="P21" s="15"/>
      <c r="Q21" s="33"/>
      <c r="R21" s="15"/>
      <c r="S21" s="33"/>
      <c r="T21" s="15"/>
      <c r="U21" s="46"/>
      <c r="V21" s="47"/>
      <c r="W21" s="46"/>
      <c r="X21" s="47"/>
      <c r="Y21" s="46"/>
      <c r="Z21" s="47"/>
    </row>
    <row r="22" spans="1:33" x14ac:dyDescent="0.25">
      <c r="A22" s="26"/>
      <c r="B22" s="22" t="s">
        <v>4</v>
      </c>
      <c r="C22" s="30">
        <v>619.79867084828129</v>
      </c>
      <c r="D22" s="17">
        <v>0.72873765174638694</v>
      </c>
      <c r="E22" s="30">
        <v>619.79867084828129</v>
      </c>
      <c r="F22" s="17">
        <v>1.1283998629705712</v>
      </c>
      <c r="G22" s="30">
        <v>60664.267899999992</v>
      </c>
      <c r="H22" s="17">
        <v>0.68336066465234346</v>
      </c>
      <c r="I22" s="38"/>
      <c r="J22" s="48"/>
      <c r="K22" s="38"/>
      <c r="L22" s="48"/>
      <c r="M22" s="38"/>
      <c r="N22" s="48"/>
      <c r="O22" s="30"/>
      <c r="P22" s="17"/>
      <c r="Q22" s="30"/>
      <c r="R22" s="17"/>
      <c r="S22" s="30"/>
      <c r="T22" s="17"/>
      <c r="U22" s="38"/>
      <c r="V22" s="48"/>
      <c r="W22" s="38"/>
      <c r="X22" s="48"/>
      <c r="Y22" s="38"/>
      <c r="Z22" s="48"/>
    </row>
    <row r="23" spans="1:33" x14ac:dyDescent="0.25">
      <c r="A23" s="26"/>
      <c r="B23" s="23" t="s">
        <v>3</v>
      </c>
      <c r="C23" s="32">
        <v>230.71134378175981</v>
      </c>
      <c r="D23" s="2">
        <v>0.27126234825361317</v>
      </c>
      <c r="E23" s="32">
        <v>-70.526474716823799</v>
      </c>
      <c r="F23" s="2">
        <v>-0.1283998629705711</v>
      </c>
      <c r="G23" s="32">
        <v>28109.158839250002</v>
      </c>
      <c r="H23" s="2">
        <v>0.31663933534765659</v>
      </c>
      <c r="I23" s="42"/>
      <c r="J23" s="49"/>
      <c r="K23" s="42"/>
      <c r="L23" s="49"/>
      <c r="M23" s="42"/>
      <c r="N23" s="49"/>
      <c r="O23" s="32"/>
      <c r="P23" s="2"/>
      <c r="Q23" s="32"/>
      <c r="R23" s="2"/>
      <c r="S23" s="32"/>
      <c r="T23" s="2"/>
      <c r="U23" s="42"/>
      <c r="V23" s="49"/>
      <c r="W23" s="42"/>
      <c r="X23" s="49"/>
      <c r="Y23" s="42"/>
      <c r="Z23" s="49"/>
      <c r="AC23" s="59"/>
      <c r="AG23" s="58"/>
    </row>
    <row r="24" spans="1:33" x14ac:dyDescent="0.25">
      <c r="A24" s="26"/>
      <c r="B24" s="24" t="s">
        <v>0</v>
      </c>
      <c r="C24" s="31">
        <v>850.51001463004104</v>
      </c>
      <c r="D24" s="35">
        <v>1</v>
      </c>
      <c r="E24" s="31">
        <v>549.27219613145746</v>
      </c>
      <c r="F24" s="35">
        <v>1</v>
      </c>
      <c r="G24" s="31">
        <v>88773.42673924999</v>
      </c>
      <c r="H24" s="35">
        <v>1</v>
      </c>
      <c r="I24" s="44"/>
      <c r="J24" s="50"/>
      <c r="K24" s="44"/>
      <c r="L24" s="50"/>
      <c r="M24" s="44"/>
      <c r="N24" s="50"/>
      <c r="O24" s="31"/>
      <c r="P24" s="34"/>
      <c r="Q24" s="31"/>
      <c r="R24" s="34"/>
      <c r="S24" s="31"/>
      <c r="T24" s="34"/>
      <c r="U24" s="44"/>
      <c r="V24" s="50"/>
      <c r="W24" s="44"/>
      <c r="X24" s="50"/>
      <c r="Y24" s="44"/>
      <c r="Z24" s="50"/>
    </row>
    <row r="25" spans="1:33" x14ac:dyDescent="0.25">
      <c r="A25" s="26"/>
      <c r="B25" s="20"/>
      <c r="C25" s="37"/>
      <c r="D25" s="21"/>
      <c r="E25" s="37"/>
      <c r="F25" s="21"/>
      <c r="G25" s="37"/>
      <c r="H25" s="21"/>
      <c r="I25" s="51"/>
      <c r="J25" s="52"/>
      <c r="K25" s="51"/>
      <c r="L25" s="52"/>
      <c r="M25" s="51"/>
      <c r="N25" s="52"/>
      <c r="O25" s="37"/>
      <c r="P25" s="21"/>
      <c r="Q25" s="37"/>
      <c r="R25" s="21"/>
      <c r="S25" s="37"/>
      <c r="T25" s="21"/>
      <c r="U25" s="51"/>
      <c r="V25" s="52"/>
      <c r="W25" s="51"/>
      <c r="X25" s="52"/>
      <c r="Y25" s="51"/>
      <c r="Z25" s="52"/>
    </row>
    <row r="26" spans="1:33" x14ac:dyDescent="0.25">
      <c r="A26" s="26"/>
      <c r="B26" s="22" t="s">
        <v>2</v>
      </c>
      <c r="C26" s="30">
        <v>856.02330626175967</v>
      </c>
      <c r="D26" s="17">
        <v>1.0064823359359465</v>
      </c>
      <c r="E26" s="30">
        <v>554.78548776317632</v>
      </c>
      <c r="F26" s="17">
        <v>1.0100374489561805</v>
      </c>
      <c r="G26" s="30">
        <v>50587.42673924999</v>
      </c>
      <c r="H26" s="17">
        <v>0.56984875539206181</v>
      </c>
      <c r="I26" s="38"/>
      <c r="J26" s="48"/>
      <c r="K26" s="38"/>
      <c r="L26" s="48"/>
      <c r="M26" s="38"/>
      <c r="N26" s="48"/>
      <c r="O26" s="30"/>
      <c r="P26" s="17"/>
      <c r="Q26" s="30"/>
      <c r="R26" s="17"/>
      <c r="S26" s="30"/>
      <c r="T26" s="17"/>
      <c r="U26" s="38"/>
      <c r="V26" s="48"/>
      <c r="W26" s="38"/>
      <c r="X26" s="48"/>
      <c r="Y26" s="38"/>
      <c r="Z26" s="48"/>
    </row>
    <row r="27" spans="1:33" x14ac:dyDescent="0.25">
      <c r="A27" s="26"/>
      <c r="B27" s="23" t="s">
        <v>1</v>
      </c>
      <c r="C27" s="32">
        <v>-5.5132916317186318</v>
      </c>
      <c r="D27" s="2">
        <v>-6.4823359359464216E-3</v>
      </c>
      <c r="E27" s="32">
        <v>-5.5132916317186318</v>
      </c>
      <c r="F27" s="2">
        <v>-1.0037448956180429E-2</v>
      </c>
      <c r="G27" s="32">
        <v>38186</v>
      </c>
      <c r="H27" s="2">
        <v>0.43015124460793813</v>
      </c>
      <c r="I27" s="42"/>
      <c r="J27" s="49"/>
      <c r="K27" s="42"/>
      <c r="L27" s="49"/>
      <c r="M27" s="42"/>
      <c r="N27" s="49"/>
      <c r="O27" s="32"/>
      <c r="P27" s="2"/>
      <c r="Q27" s="32"/>
      <c r="R27" s="2"/>
      <c r="S27" s="32"/>
      <c r="T27" s="2"/>
      <c r="U27" s="42"/>
      <c r="V27" s="49"/>
      <c r="W27" s="42"/>
      <c r="X27" s="49"/>
      <c r="Y27" s="42"/>
      <c r="Z27" s="49"/>
    </row>
    <row r="28" spans="1:33" x14ac:dyDescent="0.25">
      <c r="A28" s="26"/>
      <c r="B28" s="24" t="s">
        <v>0</v>
      </c>
      <c r="C28" s="31">
        <v>850.51001463004104</v>
      </c>
      <c r="D28" s="35">
        <v>1</v>
      </c>
      <c r="E28" s="31">
        <v>549.27219613145769</v>
      </c>
      <c r="F28" s="35">
        <v>1</v>
      </c>
      <c r="G28" s="31">
        <v>88773.42673924999</v>
      </c>
      <c r="H28" s="35">
        <v>1</v>
      </c>
      <c r="I28" s="44"/>
      <c r="J28" s="50"/>
      <c r="K28" s="44"/>
      <c r="L28" s="50"/>
      <c r="M28" s="44"/>
      <c r="N28" s="50"/>
      <c r="O28" s="31"/>
      <c r="P28" s="34"/>
      <c r="Q28" s="31"/>
      <c r="R28" s="34"/>
      <c r="S28" s="31"/>
      <c r="T28" s="34"/>
      <c r="U28" s="44"/>
      <c r="V28" s="50"/>
      <c r="W28" s="44"/>
      <c r="X28" s="50"/>
      <c r="Y28" s="44"/>
      <c r="Z28" s="50"/>
    </row>
    <row r="30" spans="1:33" x14ac:dyDescent="0.25">
      <c r="B30" s="25" t="s">
        <v>33</v>
      </c>
      <c r="C30" s="144" t="s">
        <v>25</v>
      </c>
      <c r="D30" s="135"/>
      <c r="E30" s="135"/>
      <c r="F30" s="135"/>
      <c r="G30" s="135"/>
      <c r="H30" s="136"/>
      <c r="I30" s="134" t="s">
        <v>24</v>
      </c>
      <c r="J30" s="135"/>
      <c r="K30" s="135"/>
      <c r="L30" s="135"/>
      <c r="M30" s="135"/>
      <c r="N30" s="136"/>
      <c r="O30" s="134" t="s">
        <v>23</v>
      </c>
      <c r="P30" s="135"/>
      <c r="Q30" s="135"/>
      <c r="R30" s="135"/>
      <c r="S30" s="135"/>
      <c r="T30" s="136"/>
      <c r="U30" s="134" t="s">
        <v>22</v>
      </c>
      <c r="V30" s="135"/>
      <c r="W30" s="135"/>
      <c r="X30" s="135"/>
      <c r="Y30" s="135"/>
      <c r="Z30" s="136"/>
    </row>
    <row r="31" spans="1:33" ht="24.75" customHeight="1" x14ac:dyDescent="0.25">
      <c r="B31" s="142">
        <v>2026</v>
      </c>
      <c r="C31" s="137" t="s">
        <v>21</v>
      </c>
      <c r="D31" s="138"/>
      <c r="E31" s="139" t="s">
        <v>20</v>
      </c>
      <c r="F31" s="139"/>
      <c r="G31" s="139" t="s">
        <v>19</v>
      </c>
      <c r="H31" s="140"/>
      <c r="I31" s="141" t="s">
        <v>21</v>
      </c>
      <c r="J31" s="139"/>
      <c r="K31" s="139" t="s">
        <v>20</v>
      </c>
      <c r="L31" s="139"/>
      <c r="M31" s="139" t="s">
        <v>19</v>
      </c>
      <c r="N31" s="140"/>
      <c r="O31" s="141" t="s">
        <v>21</v>
      </c>
      <c r="P31" s="139"/>
      <c r="Q31" s="139" t="s">
        <v>20</v>
      </c>
      <c r="R31" s="139"/>
      <c r="S31" s="139" t="s">
        <v>19</v>
      </c>
      <c r="T31" s="140"/>
      <c r="U31" s="141" t="s">
        <v>21</v>
      </c>
      <c r="V31" s="139"/>
      <c r="W31" s="139" t="s">
        <v>20</v>
      </c>
      <c r="X31" s="139"/>
      <c r="Y31" s="139" t="s">
        <v>19</v>
      </c>
      <c r="Z31" s="140"/>
    </row>
    <row r="32" spans="1:33" x14ac:dyDescent="0.25">
      <c r="B32" s="143"/>
      <c r="C32" s="27" t="s">
        <v>18</v>
      </c>
      <c r="D32" s="28" t="s">
        <v>17</v>
      </c>
      <c r="E32" s="28" t="s">
        <v>18</v>
      </c>
      <c r="F32" s="28" t="s">
        <v>17</v>
      </c>
      <c r="G32" s="28" t="s">
        <v>18</v>
      </c>
      <c r="H32" s="29" t="s">
        <v>17</v>
      </c>
      <c r="I32" s="27" t="s">
        <v>18</v>
      </c>
      <c r="J32" s="28" t="s">
        <v>17</v>
      </c>
      <c r="K32" s="28" t="s">
        <v>18</v>
      </c>
      <c r="L32" s="28" t="s">
        <v>17</v>
      </c>
      <c r="M32" s="28" t="s">
        <v>18</v>
      </c>
      <c r="N32" s="29" t="s">
        <v>17</v>
      </c>
      <c r="O32" s="27" t="s">
        <v>18</v>
      </c>
      <c r="P32" s="28" t="s">
        <v>17</v>
      </c>
      <c r="Q32" s="28" t="s">
        <v>18</v>
      </c>
      <c r="R32" s="28" t="s">
        <v>17</v>
      </c>
      <c r="S32" s="28" t="s">
        <v>18</v>
      </c>
      <c r="T32" s="29" t="s">
        <v>17</v>
      </c>
      <c r="U32" s="27" t="s">
        <v>18</v>
      </c>
      <c r="V32" s="28" t="s">
        <v>17</v>
      </c>
      <c r="W32" s="28" t="s">
        <v>18</v>
      </c>
      <c r="X32" s="28" t="s">
        <v>17</v>
      </c>
      <c r="Y32" s="28" t="s">
        <v>18</v>
      </c>
      <c r="Z32" s="29" t="s">
        <v>17</v>
      </c>
    </row>
    <row r="33" spans="2:28" x14ac:dyDescent="0.25">
      <c r="B33" s="9" t="s">
        <v>16</v>
      </c>
      <c r="C33" s="30">
        <v>644.79852284000003</v>
      </c>
      <c r="D33" s="7">
        <v>0.75813160544673586</v>
      </c>
      <c r="E33" s="30">
        <v>644.79852284000003</v>
      </c>
      <c r="F33" s="7">
        <v>1.1739143677421457</v>
      </c>
      <c r="G33" s="30">
        <v>22748</v>
      </c>
      <c r="H33" s="7">
        <v>0.25624785293933316</v>
      </c>
      <c r="I33" s="38"/>
      <c r="J33" s="39"/>
      <c r="K33" s="38"/>
      <c r="L33" s="39"/>
      <c r="M33" s="38"/>
      <c r="N33" s="39"/>
      <c r="O33" s="38"/>
      <c r="P33" s="39"/>
      <c r="Q33" s="38"/>
      <c r="R33" s="39"/>
      <c r="S33" s="38"/>
      <c r="T33" s="39"/>
      <c r="U33" s="38"/>
      <c r="V33" s="39"/>
      <c r="W33" s="38"/>
      <c r="X33" s="39"/>
      <c r="Y33" s="38"/>
      <c r="Z33" s="39"/>
      <c r="AB33" s="55"/>
    </row>
    <row r="34" spans="2:28" x14ac:dyDescent="0.25">
      <c r="B34" s="5" t="s">
        <v>15</v>
      </c>
      <c r="C34" s="4">
        <v>41.448063437605079</v>
      </c>
      <c r="D34" s="3">
        <v>4.8733186822772862E-2</v>
      </c>
      <c r="E34" s="4">
        <v>-9.6089576546922117</v>
      </c>
      <c r="F34" s="3">
        <v>-1.7493981531139607E-2</v>
      </c>
      <c r="G34" s="4">
        <v>4040.5132375000003</v>
      </c>
      <c r="H34" s="3">
        <v>4.5514895458164638E-2</v>
      </c>
      <c r="I34" s="40"/>
      <c r="J34" s="41"/>
      <c r="K34" s="40"/>
      <c r="L34" s="41"/>
      <c r="M34" s="40"/>
      <c r="N34" s="41"/>
      <c r="O34" s="40"/>
      <c r="P34" s="41"/>
      <c r="Q34" s="54"/>
      <c r="R34" s="41"/>
      <c r="S34" s="40"/>
      <c r="T34" s="41"/>
      <c r="U34" s="40"/>
      <c r="V34" s="41"/>
      <c r="W34" s="40"/>
      <c r="X34" s="41"/>
      <c r="Y34" s="40"/>
      <c r="Z34" s="41"/>
      <c r="AB34" s="55"/>
    </row>
    <row r="35" spans="2:28" x14ac:dyDescent="0.25">
      <c r="B35" s="5" t="s">
        <v>14</v>
      </c>
      <c r="C35" s="4">
        <v>0</v>
      </c>
      <c r="D35" s="3">
        <v>0</v>
      </c>
      <c r="E35" s="4">
        <v>0</v>
      </c>
      <c r="F35" s="3">
        <v>0</v>
      </c>
      <c r="G35" s="4">
        <v>0</v>
      </c>
      <c r="H35" s="3">
        <v>0</v>
      </c>
      <c r="I35" s="40"/>
      <c r="J35" s="41"/>
      <c r="K35" s="40"/>
      <c r="L35" s="41"/>
      <c r="M35" s="40"/>
      <c r="N35" s="41"/>
      <c r="O35" s="53"/>
      <c r="P35" s="41"/>
      <c r="Q35" s="40"/>
      <c r="R35" s="41"/>
      <c r="S35" s="40"/>
      <c r="T35" s="41"/>
      <c r="U35" s="40"/>
      <c r="V35" s="41"/>
      <c r="W35" s="40"/>
      <c r="X35" s="41"/>
      <c r="Y35" s="40"/>
      <c r="Z35" s="41"/>
    </row>
    <row r="36" spans="2:28" x14ac:dyDescent="0.25">
      <c r="B36" s="5" t="s">
        <v>13</v>
      </c>
      <c r="C36" s="4">
        <v>225.98935506156403</v>
      </c>
      <c r="D36" s="3">
        <v>0.26571039867163221</v>
      </c>
      <c r="E36" s="4">
        <v>-24.191442344722276</v>
      </c>
      <c r="F36" s="3">
        <v>-4.404272146870606E-2</v>
      </c>
      <c r="G36" s="4">
        <v>22963.87572675</v>
      </c>
      <c r="H36" s="3">
        <v>0.2586796135987936</v>
      </c>
      <c r="I36" s="40"/>
      <c r="J36" s="41"/>
      <c r="K36" s="40"/>
      <c r="L36" s="41"/>
      <c r="M36" s="40"/>
      <c r="N36" s="41"/>
      <c r="O36" s="54"/>
      <c r="P36" s="41"/>
      <c r="Q36" s="54"/>
      <c r="R36" s="41"/>
      <c r="S36" s="40"/>
      <c r="T36" s="41"/>
      <c r="U36" s="40"/>
      <c r="V36" s="41"/>
      <c r="W36" s="40"/>
      <c r="X36" s="41"/>
      <c r="Y36" s="40"/>
      <c r="Z36" s="41"/>
      <c r="AB36" s="55"/>
    </row>
    <row r="37" spans="2:28" x14ac:dyDescent="0.25">
      <c r="B37" s="5" t="s">
        <v>12</v>
      </c>
      <c r="C37" s="4">
        <v>0</v>
      </c>
      <c r="D37" s="3">
        <v>0</v>
      </c>
      <c r="E37" s="4">
        <v>0</v>
      </c>
      <c r="F37" s="3">
        <v>0</v>
      </c>
      <c r="G37" s="4">
        <v>0</v>
      </c>
      <c r="H37" s="3">
        <v>0</v>
      </c>
      <c r="I37" s="40"/>
      <c r="J37" s="41"/>
      <c r="K37" s="40"/>
      <c r="L37" s="41"/>
      <c r="M37" s="40"/>
      <c r="N37" s="41"/>
      <c r="O37" s="40"/>
      <c r="P37" s="41"/>
      <c r="Q37" s="40"/>
      <c r="R37" s="41"/>
      <c r="S37" s="40"/>
      <c r="T37" s="41"/>
      <c r="U37" s="40"/>
      <c r="V37" s="41"/>
      <c r="W37" s="40"/>
      <c r="X37" s="41"/>
      <c r="Y37" s="40"/>
      <c r="Z37" s="41"/>
    </row>
    <row r="38" spans="2:28" x14ac:dyDescent="0.25">
      <c r="B38" s="5" t="s">
        <v>11</v>
      </c>
      <c r="C38" s="4">
        <v>0</v>
      </c>
      <c r="D38" s="3">
        <v>0</v>
      </c>
      <c r="E38" s="4">
        <v>0</v>
      </c>
      <c r="F38" s="3">
        <v>0</v>
      </c>
      <c r="G38" s="4">
        <v>0</v>
      </c>
      <c r="H38" s="3">
        <v>0</v>
      </c>
      <c r="I38" s="40"/>
      <c r="J38" s="41"/>
      <c r="K38" s="40"/>
      <c r="L38" s="41"/>
      <c r="M38" s="40"/>
      <c r="N38" s="41"/>
      <c r="O38" s="40"/>
      <c r="P38" s="41"/>
      <c r="Q38" s="40"/>
      <c r="R38" s="41"/>
      <c r="S38" s="40"/>
      <c r="T38" s="41"/>
      <c r="U38" s="40"/>
      <c r="V38" s="41"/>
      <c r="W38" s="40"/>
      <c r="X38" s="41"/>
      <c r="Y38" s="40"/>
      <c r="Z38" s="41"/>
    </row>
    <row r="39" spans="2:28" x14ac:dyDescent="0.25">
      <c r="B39" s="5" t="s">
        <v>10</v>
      </c>
      <c r="C39" s="4">
        <v>-56.212635077409267</v>
      </c>
      <c r="D39" s="3">
        <v>-6.6092855005194615E-2</v>
      </c>
      <c r="E39" s="4">
        <v>-56.212635077409267</v>
      </c>
      <c r="F39" s="3">
        <v>-0.10234021578611975</v>
      </c>
      <c r="G39" s="4">
        <v>835.03777500000001</v>
      </c>
      <c r="H39" s="3">
        <v>9.4063933957705299E-3</v>
      </c>
      <c r="I39" s="40"/>
      <c r="J39" s="41"/>
      <c r="K39" s="40"/>
      <c r="L39" s="41"/>
      <c r="M39" s="40"/>
      <c r="N39" s="41"/>
      <c r="O39" s="40"/>
      <c r="P39" s="41"/>
      <c r="Q39" s="40"/>
      <c r="R39" s="41"/>
      <c r="S39" s="40"/>
      <c r="T39" s="41"/>
      <c r="U39" s="40"/>
      <c r="V39" s="41"/>
      <c r="W39" s="40"/>
      <c r="X39" s="41"/>
      <c r="Y39" s="40"/>
      <c r="Z39" s="41"/>
    </row>
    <row r="40" spans="2:28" x14ac:dyDescent="0.25">
      <c r="B40" s="5" t="s">
        <v>9</v>
      </c>
      <c r="C40" s="4">
        <v>0</v>
      </c>
      <c r="D40" s="3">
        <v>0</v>
      </c>
      <c r="E40" s="4">
        <v>0</v>
      </c>
      <c r="F40" s="3">
        <v>0</v>
      </c>
      <c r="G40" s="4">
        <v>0</v>
      </c>
      <c r="H40" s="3">
        <v>0</v>
      </c>
      <c r="I40" s="40"/>
      <c r="J40" s="41"/>
      <c r="K40" s="40"/>
      <c r="L40" s="41"/>
      <c r="M40" s="40"/>
      <c r="N40" s="41"/>
      <c r="O40" s="40"/>
      <c r="P40" s="41"/>
      <c r="Q40" s="40"/>
      <c r="R40" s="41"/>
      <c r="S40" s="40"/>
      <c r="T40" s="41"/>
      <c r="U40" s="40"/>
      <c r="V40" s="41"/>
      <c r="W40" s="40"/>
      <c r="X40" s="41"/>
      <c r="Y40" s="40"/>
      <c r="Z40" s="41"/>
    </row>
    <row r="41" spans="2:28" x14ac:dyDescent="0.25">
      <c r="B41" s="5" t="s">
        <v>8</v>
      </c>
      <c r="C41" s="4">
        <v>0</v>
      </c>
      <c r="D41" s="3">
        <v>0</v>
      </c>
      <c r="E41" s="4">
        <v>0</v>
      </c>
      <c r="F41" s="3">
        <v>0</v>
      </c>
      <c r="G41" s="4">
        <v>0</v>
      </c>
      <c r="H41" s="3">
        <v>0</v>
      </c>
      <c r="I41" s="40"/>
      <c r="J41" s="41"/>
      <c r="K41" s="40"/>
      <c r="L41" s="41"/>
      <c r="M41" s="40"/>
      <c r="N41" s="41"/>
      <c r="O41" s="40"/>
      <c r="P41" s="41"/>
      <c r="Q41" s="40"/>
      <c r="R41" s="41"/>
      <c r="S41" s="40"/>
      <c r="T41" s="41"/>
      <c r="U41" s="40"/>
      <c r="V41" s="41"/>
      <c r="W41" s="40"/>
      <c r="X41" s="41"/>
      <c r="Y41" s="40"/>
      <c r="Z41" s="41"/>
    </row>
    <row r="42" spans="2:28" x14ac:dyDescent="0.25">
      <c r="B42" s="5" t="s">
        <v>7</v>
      </c>
      <c r="C42" s="4">
        <v>0</v>
      </c>
      <c r="D42" s="3">
        <v>0</v>
      </c>
      <c r="E42" s="4">
        <v>0</v>
      </c>
      <c r="F42" s="3">
        <v>0</v>
      </c>
      <c r="G42" s="4">
        <v>0</v>
      </c>
      <c r="H42" s="3">
        <v>0</v>
      </c>
      <c r="I42" s="40"/>
      <c r="J42" s="41"/>
      <c r="K42" s="40"/>
      <c r="L42" s="41"/>
      <c r="M42" s="40"/>
      <c r="N42" s="41"/>
      <c r="O42" s="40"/>
      <c r="P42" s="41"/>
      <c r="Q42" s="40"/>
      <c r="R42" s="41"/>
      <c r="S42" s="40"/>
      <c r="T42" s="41"/>
      <c r="U42" s="40"/>
      <c r="V42" s="41"/>
      <c r="W42" s="40"/>
      <c r="X42" s="41"/>
      <c r="Y42" s="40"/>
      <c r="Z42" s="41"/>
    </row>
    <row r="43" spans="2:28" x14ac:dyDescent="0.25">
      <c r="B43" s="5" t="s">
        <v>6</v>
      </c>
      <c r="C43" s="4">
        <v>0</v>
      </c>
      <c r="D43" s="3">
        <v>0</v>
      </c>
      <c r="E43" s="4">
        <v>0</v>
      </c>
      <c r="F43" s="3">
        <v>0</v>
      </c>
      <c r="G43" s="4">
        <v>0</v>
      </c>
      <c r="H43" s="3">
        <v>0</v>
      </c>
      <c r="I43" s="40"/>
      <c r="J43" s="41"/>
      <c r="K43" s="40"/>
      <c r="L43" s="41"/>
      <c r="M43" s="40"/>
      <c r="N43" s="41"/>
      <c r="O43" s="40"/>
      <c r="P43" s="41"/>
      <c r="Q43" s="40"/>
      <c r="R43" s="41"/>
      <c r="S43" s="40"/>
      <c r="T43" s="41"/>
      <c r="U43" s="40"/>
      <c r="V43" s="41"/>
      <c r="W43" s="40"/>
      <c r="X43" s="41"/>
      <c r="Y43" s="40"/>
      <c r="Z43" s="41"/>
    </row>
    <row r="44" spans="2:28" x14ac:dyDescent="0.25">
      <c r="B44" s="5" t="s">
        <v>5</v>
      </c>
      <c r="C44" s="32">
        <v>-5.5132916317186318</v>
      </c>
      <c r="D44" s="36">
        <v>-6.4823359359464199E-3</v>
      </c>
      <c r="E44" s="32">
        <v>-5.5132916317186318</v>
      </c>
      <c r="F44" s="36">
        <v>-1.0037448956180429E-2</v>
      </c>
      <c r="G44" s="32">
        <v>38186</v>
      </c>
      <c r="H44" s="36">
        <v>0.43015124460793813</v>
      </c>
      <c r="I44" s="42"/>
      <c r="J44" s="43"/>
      <c r="K44" s="42"/>
      <c r="L44" s="43"/>
      <c r="M44" s="42"/>
      <c r="N44" s="43"/>
      <c r="O44" s="42"/>
      <c r="P44" s="43"/>
      <c r="Q44" s="42"/>
      <c r="R44" s="43"/>
      <c r="S44" s="42"/>
      <c r="T44" s="43"/>
      <c r="U44" s="42"/>
      <c r="V44" s="43"/>
      <c r="W44" s="42"/>
      <c r="X44" s="43"/>
      <c r="Y44" s="42"/>
      <c r="Z44" s="43"/>
    </row>
    <row r="45" spans="2:28" x14ac:dyDescent="0.25">
      <c r="B45" s="1" t="s">
        <v>0</v>
      </c>
      <c r="C45" s="31">
        <v>850.51001463004127</v>
      </c>
      <c r="D45" s="35">
        <v>1</v>
      </c>
      <c r="E45" s="31">
        <v>549.27219613145769</v>
      </c>
      <c r="F45" s="35">
        <v>1</v>
      </c>
      <c r="G45" s="31">
        <v>88773.42673924999</v>
      </c>
      <c r="H45" s="35">
        <v>1</v>
      </c>
      <c r="I45" s="44"/>
      <c r="J45" s="45"/>
      <c r="K45" s="44"/>
      <c r="L45" s="45"/>
      <c r="M45" s="44"/>
      <c r="N45" s="45"/>
      <c r="O45" s="44"/>
      <c r="P45" s="45"/>
      <c r="Q45" s="44"/>
      <c r="R45" s="45"/>
      <c r="S45" s="44"/>
      <c r="T45" s="45"/>
      <c r="U45" s="44"/>
      <c r="V45" s="45"/>
      <c r="W45" s="44"/>
      <c r="X45" s="45"/>
      <c r="Y45" s="44"/>
      <c r="Z45" s="45"/>
    </row>
    <row r="46" spans="2:28" x14ac:dyDescent="0.25">
      <c r="B46" s="26"/>
      <c r="C46" s="33"/>
      <c r="D46" s="15"/>
      <c r="E46" s="33"/>
      <c r="F46" s="15"/>
      <c r="G46" s="33"/>
      <c r="H46" s="15"/>
      <c r="I46" s="46"/>
      <c r="J46" s="47"/>
      <c r="K46" s="46"/>
      <c r="L46" s="47"/>
      <c r="M46" s="46"/>
      <c r="N46" s="47"/>
      <c r="O46" s="46"/>
      <c r="P46" s="47"/>
      <c r="Q46" s="46"/>
      <c r="R46" s="47"/>
      <c r="S46" s="46"/>
      <c r="T46" s="47"/>
      <c r="U46" s="46"/>
      <c r="V46" s="47"/>
      <c r="W46" s="46"/>
      <c r="X46" s="47"/>
      <c r="Y46" s="46"/>
      <c r="Z46" s="47"/>
    </row>
    <row r="47" spans="2:28" x14ac:dyDescent="0.25">
      <c r="B47" s="22" t="s">
        <v>4</v>
      </c>
      <c r="C47" s="30">
        <v>619.79867084828129</v>
      </c>
      <c r="D47" s="17">
        <v>0.72873765174638694</v>
      </c>
      <c r="E47" s="30">
        <v>619.79867084828129</v>
      </c>
      <c r="F47" s="17">
        <v>1.1283998629705712</v>
      </c>
      <c r="G47" s="30">
        <v>60664.267899999992</v>
      </c>
      <c r="H47" s="17">
        <v>0.68336066465234346</v>
      </c>
      <c r="I47" s="38"/>
      <c r="J47" s="48"/>
      <c r="K47" s="38"/>
      <c r="L47" s="48"/>
      <c r="M47" s="38"/>
      <c r="N47" s="48"/>
      <c r="O47" s="38"/>
      <c r="P47" s="48"/>
      <c r="Q47" s="38"/>
      <c r="R47" s="48"/>
      <c r="S47" s="38"/>
      <c r="T47" s="48"/>
      <c r="U47" s="38"/>
      <c r="V47" s="48"/>
      <c r="W47" s="38"/>
      <c r="X47" s="48"/>
      <c r="Y47" s="38"/>
      <c r="Z47" s="48"/>
    </row>
    <row r="48" spans="2:28" x14ac:dyDescent="0.25">
      <c r="B48" s="23" t="s">
        <v>3</v>
      </c>
      <c r="C48" s="32">
        <v>230.71134378175981</v>
      </c>
      <c r="D48" s="2">
        <v>0.27126234825361317</v>
      </c>
      <c r="E48" s="32">
        <v>-70.526474716823799</v>
      </c>
      <c r="F48" s="2">
        <v>-0.1283998629705711</v>
      </c>
      <c r="G48" s="32">
        <v>28109.158839250002</v>
      </c>
      <c r="H48" s="2">
        <v>0.31663933534765659</v>
      </c>
      <c r="I48" s="42"/>
      <c r="J48" s="49"/>
      <c r="K48" s="42"/>
      <c r="L48" s="49"/>
      <c r="M48" s="42"/>
      <c r="N48" s="49"/>
      <c r="O48" s="42"/>
      <c r="P48" s="49"/>
      <c r="Q48" s="42"/>
      <c r="R48" s="49"/>
      <c r="S48" s="42"/>
      <c r="T48" s="49"/>
      <c r="U48" s="42"/>
      <c r="V48" s="49"/>
      <c r="W48" s="42"/>
      <c r="X48" s="49"/>
      <c r="Y48" s="42"/>
      <c r="Z48" s="49"/>
    </row>
    <row r="49" spans="2:28" x14ac:dyDescent="0.25">
      <c r="B49" s="24" t="s">
        <v>0</v>
      </c>
      <c r="C49" s="31">
        <v>850.51001463004104</v>
      </c>
      <c r="D49" s="34">
        <v>1</v>
      </c>
      <c r="E49" s="31">
        <v>549.27219613145746</v>
      </c>
      <c r="F49" s="34">
        <v>1</v>
      </c>
      <c r="G49" s="31">
        <v>88773.42673924999</v>
      </c>
      <c r="H49" s="34">
        <v>1</v>
      </c>
      <c r="I49" s="44"/>
      <c r="J49" s="50"/>
      <c r="K49" s="44"/>
      <c r="L49" s="50"/>
      <c r="M49" s="44"/>
      <c r="N49" s="50"/>
      <c r="O49" s="44"/>
      <c r="P49" s="50"/>
      <c r="Q49" s="44"/>
      <c r="R49" s="50"/>
      <c r="S49" s="44"/>
      <c r="T49" s="50"/>
      <c r="U49" s="44"/>
      <c r="V49" s="50"/>
      <c r="W49" s="44"/>
      <c r="X49" s="50"/>
      <c r="Y49" s="44"/>
      <c r="Z49" s="50"/>
      <c r="AB49" s="55"/>
    </row>
    <row r="50" spans="2:28" x14ac:dyDescent="0.25">
      <c r="B50" s="20"/>
      <c r="C50" s="37"/>
      <c r="D50" s="21"/>
      <c r="E50" s="37"/>
      <c r="F50" s="21"/>
      <c r="G50" s="37"/>
      <c r="H50" s="21"/>
      <c r="I50" s="51"/>
      <c r="J50" s="52"/>
      <c r="K50" s="51"/>
      <c r="L50" s="52"/>
      <c r="M50" s="51"/>
      <c r="N50" s="52"/>
      <c r="O50" s="51"/>
      <c r="P50" s="52"/>
      <c r="Q50" s="51"/>
      <c r="R50" s="52"/>
      <c r="S50" s="51"/>
      <c r="T50" s="52"/>
      <c r="U50" s="51"/>
      <c r="V50" s="52"/>
      <c r="W50" s="51"/>
      <c r="X50" s="52"/>
      <c r="Y50" s="51"/>
      <c r="Z50" s="52"/>
    </row>
    <row r="51" spans="2:28" x14ac:dyDescent="0.25">
      <c r="B51" s="16" t="s">
        <v>2</v>
      </c>
      <c r="C51" s="30">
        <v>856.02330626175967</v>
      </c>
      <c r="D51" s="17">
        <v>1.0064823359359465</v>
      </c>
      <c r="E51" s="30">
        <v>554.78548776317632</v>
      </c>
      <c r="F51" s="17">
        <v>1.0100374489561805</v>
      </c>
      <c r="G51" s="30">
        <v>50587.42673924999</v>
      </c>
      <c r="H51" s="17">
        <v>0.56984875539206181</v>
      </c>
      <c r="I51" s="38"/>
      <c r="J51" s="48"/>
      <c r="K51" s="38"/>
      <c r="L51" s="48"/>
      <c r="M51" s="38"/>
      <c r="N51" s="48"/>
      <c r="O51" s="38"/>
      <c r="P51" s="48"/>
      <c r="Q51" s="38"/>
      <c r="R51" s="48"/>
      <c r="S51" s="38"/>
      <c r="T51" s="48"/>
      <c r="U51" s="38"/>
      <c r="V51" s="48"/>
      <c r="W51" s="38"/>
      <c r="X51" s="48"/>
      <c r="Y51" s="38"/>
      <c r="Z51" s="48"/>
    </row>
    <row r="52" spans="2:28" x14ac:dyDescent="0.25">
      <c r="B52" s="18" t="s">
        <v>1</v>
      </c>
      <c r="C52" s="32">
        <v>-5.5132916317186318</v>
      </c>
      <c r="D52" s="2">
        <v>-6.4823359359464216E-3</v>
      </c>
      <c r="E52" s="32">
        <v>-5.5132916317186318</v>
      </c>
      <c r="F52" s="2">
        <v>-1.0037448956180429E-2</v>
      </c>
      <c r="G52" s="32">
        <v>38186</v>
      </c>
      <c r="H52" s="2">
        <v>0.43015124460793813</v>
      </c>
      <c r="I52" s="42"/>
      <c r="J52" s="49"/>
      <c r="K52" s="42"/>
      <c r="L52" s="49"/>
      <c r="M52" s="42"/>
      <c r="N52" s="49"/>
      <c r="O52" s="42"/>
      <c r="P52" s="49"/>
      <c r="Q52" s="42"/>
      <c r="R52" s="49"/>
      <c r="S52" s="42"/>
      <c r="T52" s="49"/>
      <c r="U52" s="42"/>
      <c r="V52" s="49"/>
      <c r="W52" s="42"/>
      <c r="X52" s="49"/>
      <c r="Y52" s="42"/>
      <c r="Z52" s="49"/>
    </row>
    <row r="53" spans="2:28" x14ac:dyDescent="0.25">
      <c r="B53" s="19" t="s">
        <v>0</v>
      </c>
      <c r="C53" s="31">
        <v>850.51001463004104</v>
      </c>
      <c r="D53" s="34">
        <v>1</v>
      </c>
      <c r="E53" s="31">
        <v>549.27219613145769</v>
      </c>
      <c r="F53" s="34">
        <v>1</v>
      </c>
      <c r="G53" s="31">
        <v>88773.42673924999</v>
      </c>
      <c r="H53" s="34">
        <v>1</v>
      </c>
      <c r="I53" s="44"/>
      <c r="J53" s="50"/>
      <c r="K53" s="44"/>
      <c r="L53" s="50"/>
      <c r="M53" s="44"/>
      <c r="N53" s="50"/>
      <c r="O53" s="44"/>
      <c r="P53" s="50"/>
      <c r="Q53" s="44"/>
      <c r="R53" s="50"/>
      <c r="S53" s="44"/>
      <c r="T53" s="50"/>
      <c r="U53" s="44"/>
      <c r="V53" s="50"/>
      <c r="W53" s="44"/>
      <c r="X53" s="50"/>
      <c r="Y53" s="44"/>
      <c r="Z53" s="50"/>
    </row>
    <row r="58" spans="2:28" hidden="1" x14ac:dyDescent="0.25">
      <c r="I58" s="57">
        <f>+I53-I28-C28</f>
        <v>-850.51001463004104</v>
      </c>
      <c r="K58" s="57">
        <f>+K53-K28-E28</f>
        <v>-549.27219613145769</v>
      </c>
    </row>
  </sheetData>
  <mergeCells count="35">
    <mergeCell ref="C3:H3"/>
    <mergeCell ref="C5:H5"/>
    <mergeCell ref="I5:N5"/>
    <mergeCell ref="O5:T5"/>
    <mergeCell ref="U5:Z5"/>
    <mergeCell ref="Y6:Z6"/>
    <mergeCell ref="M6:N6"/>
    <mergeCell ref="O6:P6"/>
    <mergeCell ref="Q6:R6"/>
    <mergeCell ref="S6:T6"/>
    <mergeCell ref="U6:V6"/>
    <mergeCell ref="W6:X6"/>
    <mergeCell ref="B6:B7"/>
    <mergeCell ref="B31:B32"/>
    <mergeCell ref="C30:H30"/>
    <mergeCell ref="I30:N30"/>
    <mergeCell ref="O30:T30"/>
    <mergeCell ref="C6:D6"/>
    <mergeCell ref="E6:F6"/>
    <mergeCell ref="G6:H6"/>
    <mergeCell ref="I6:J6"/>
    <mergeCell ref="K6:L6"/>
    <mergeCell ref="U30:Z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</mergeCells>
  <dataValidations count="1">
    <dataValidation type="list" allowBlank="1" showInputMessage="1" showErrorMessage="1" sqref="B6 B31" xr:uid="{00000000-0002-0000-0000-000000000000}">
      <formula1>Years</formula1>
    </dataValidation>
  </dataValidations>
  <pageMargins left="0" right="0" top="0" bottom="0.35433070866141736" header="0" footer="0.11811023622047245"/>
  <pageSetup paperSize="9" scale="57" orientation="landscape" r:id="rId1"/>
  <headerFooter>
    <oddFooter>&amp;L&amp;Z&amp;F&amp;A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9287-8B76-478F-B88E-F47A068AA809}">
  <dimension ref="A1:AA61"/>
  <sheetViews>
    <sheetView rightToLeft="1" workbookViewId="0">
      <selection activeCell="B3" sqref="B3"/>
    </sheetView>
  </sheetViews>
  <sheetFormatPr defaultColWidth="9" defaultRowHeight="15" zeroHeight="1" x14ac:dyDescent="0.25"/>
  <cols>
    <col min="1" max="1" width="2.7109375" customWidth="1"/>
    <col min="2" max="2" width="38.28515625" customWidth="1"/>
    <col min="3" max="26" width="9.7109375" customWidth="1"/>
    <col min="27" max="27" width="1.42578125" customWidth="1"/>
    <col min="29" max="29" width="19.7109375" customWidth="1"/>
    <col min="30" max="30" width="7" customWidth="1"/>
    <col min="31" max="31" width="29.7109375" customWidth="1"/>
    <col min="32" max="32" width="8" customWidth="1"/>
    <col min="33" max="33" width="23.7109375" customWidth="1"/>
    <col min="34" max="34" width="13.7109375" customWidth="1"/>
    <col min="35" max="35" width="13.140625" customWidth="1"/>
    <col min="36" max="36" width="3.7109375" customWidth="1"/>
    <col min="37" max="37" width="9.7109375" customWidth="1"/>
    <col min="16384" max="16384" width="12.7109375" customWidth="1"/>
  </cols>
  <sheetData>
    <row r="1" spans="1:27" ht="20.25" x14ac:dyDescent="0.3">
      <c r="A1" s="60"/>
      <c r="B1" s="61" t="s">
        <v>30</v>
      </c>
      <c r="C1" s="62"/>
      <c r="D1" s="63"/>
      <c r="E1" s="63"/>
      <c r="F1" s="63"/>
      <c r="G1" s="60"/>
      <c r="H1" s="60"/>
      <c r="I1" s="60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27" ht="20.25" x14ac:dyDescent="0.3">
      <c r="A2" s="60"/>
      <c r="B2" s="61" t="s">
        <v>40</v>
      </c>
      <c r="C2" s="63"/>
      <c r="D2" s="63"/>
      <c r="E2" s="63"/>
      <c r="F2" s="63"/>
      <c r="G2" s="60"/>
      <c r="H2" s="60"/>
      <c r="I2" s="60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7" ht="20.25" x14ac:dyDescent="0.3">
      <c r="A3" s="60"/>
      <c r="B3" s="61" t="s">
        <v>35</v>
      </c>
      <c r="C3" s="65" t="s">
        <v>36</v>
      </c>
      <c r="D3" s="63"/>
      <c r="E3" s="63"/>
      <c r="F3" s="63"/>
      <c r="G3" s="60"/>
      <c r="H3" s="60"/>
      <c r="I3" s="60"/>
      <c r="J3" s="64"/>
      <c r="K3" s="64"/>
      <c r="M3" s="64"/>
      <c r="N3" s="64"/>
      <c r="O3" s="64"/>
      <c r="P3" s="64"/>
      <c r="Q3" s="64"/>
      <c r="R3" s="64"/>
      <c r="S3" s="66"/>
      <c r="T3" s="64"/>
      <c r="U3" s="64"/>
      <c r="V3" s="64"/>
      <c r="W3" s="64"/>
      <c r="X3" s="64"/>
      <c r="Y3" s="64"/>
      <c r="Z3" s="64"/>
      <c r="AA3" s="64"/>
    </row>
    <row r="4" spans="1:27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</row>
    <row r="5" spans="1:27" ht="15.75" x14ac:dyDescent="0.25">
      <c r="A5" s="64"/>
      <c r="B5" s="67" t="s">
        <v>29</v>
      </c>
      <c r="C5" s="132" t="s">
        <v>25</v>
      </c>
      <c r="D5" s="128"/>
      <c r="E5" s="128"/>
      <c r="F5" s="128"/>
      <c r="G5" s="128"/>
      <c r="H5" s="129"/>
      <c r="I5" s="127" t="s">
        <v>28</v>
      </c>
      <c r="J5" s="128"/>
      <c r="K5" s="128"/>
      <c r="L5" s="128"/>
      <c r="M5" s="128"/>
      <c r="N5" s="129"/>
      <c r="O5" s="127" t="s">
        <v>27</v>
      </c>
      <c r="P5" s="128"/>
      <c r="Q5" s="128"/>
      <c r="R5" s="128"/>
      <c r="S5" s="128"/>
      <c r="T5" s="129"/>
      <c r="U5" s="127" t="s">
        <v>26</v>
      </c>
      <c r="V5" s="128"/>
      <c r="W5" s="128"/>
      <c r="X5" s="128"/>
      <c r="Y5" s="128"/>
      <c r="Z5" s="129"/>
      <c r="AA5" s="64"/>
    </row>
    <row r="6" spans="1:27" s="69" customFormat="1" ht="30" customHeight="1" x14ac:dyDescent="0.25">
      <c r="A6" s="68"/>
      <c r="B6" s="130">
        <v>2026</v>
      </c>
      <c r="C6" s="133" t="s">
        <v>21</v>
      </c>
      <c r="D6" s="124"/>
      <c r="E6" s="124" t="s">
        <v>20</v>
      </c>
      <c r="F6" s="124"/>
      <c r="G6" s="124" t="s">
        <v>19</v>
      </c>
      <c r="H6" s="125"/>
      <c r="I6" s="126" t="s">
        <v>21</v>
      </c>
      <c r="J6" s="124"/>
      <c r="K6" s="124" t="s">
        <v>20</v>
      </c>
      <c r="L6" s="124"/>
      <c r="M6" s="124" t="s">
        <v>19</v>
      </c>
      <c r="N6" s="125"/>
      <c r="O6" s="126" t="s">
        <v>21</v>
      </c>
      <c r="P6" s="124"/>
      <c r="Q6" s="124" t="s">
        <v>20</v>
      </c>
      <c r="R6" s="124"/>
      <c r="S6" s="124" t="s">
        <v>19</v>
      </c>
      <c r="T6" s="125"/>
      <c r="U6" s="126" t="s">
        <v>21</v>
      </c>
      <c r="V6" s="124"/>
      <c r="W6" s="124" t="s">
        <v>20</v>
      </c>
      <c r="X6" s="124"/>
      <c r="Y6" s="124" t="s">
        <v>19</v>
      </c>
      <c r="Z6" s="125"/>
      <c r="AA6" s="68"/>
    </row>
    <row r="7" spans="1:27" s="69" customFormat="1" x14ac:dyDescent="0.25">
      <c r="A7" s="68"/>
      <c r="B7" s="131"/>
      <c r="C7" s="70" t="s">
        <v>18</v>
      </c>
      <c r="D7" s="71" t="s">
        <v>17</v>
      </c>
      <c r="E7" s="71" t="s">
        <v>18</v>
      </c>
      <c r="F7" s="71" t="s">
        <v>17</v>
      </c>
      <c r="G7" s="71" t="s">
        <v>18</v>
      </c>
      <c r="H7" s="72" t="s">
        <v>17</v>
      </c>
      <c r="I7" s="73" t="s">
        <v>18</v>
      </c>
      <c r="J7" s="71" t="s">
        <v>17</v>
      </c>
      <c r="K7" s="71" t="s">
        <v>18</v>
      </c>
      <c r="L7" s="71" t="s">
        <v>17</v>
      </c>
      <c r="M7" s="71" t="s">
        <v>18</v>
      </c>
      <c r="N7" s="72" t="s">
        <v>17</v>
      </c>
      <c r="O7" s="73" t="s">
        <v>18</v>
      </c>
      <c r="P7" s="71" t="s">
        <v>17</v>
      </c>
      <c r="Q7" s="71" t="s">
        <v>18</v>
      </c>
      <c r="R7" s="71" t="s">
        <v>17</v>
      </c>
      <c r="S7" s="71" t="s">
        <v>18</v>
      </c>
      <c r="T7" s="72" t="s">
        <v>17</v>
      </c>
      <c r="U7" s="73" t="s">
        <v>18</v>
      </c>
      <c r="V7" s="71" t="s">
        <v>17</v>
      </c>
      <c r="W7" s="71" t="s">
        <v>18</v>
      </c>
      <c r="X7" s="71" t="s">
        <v>17</v>
      </c>
      <c r="Y7" s="71" t="s">
        <v>18</v>
      </c>
      <c r="Z7" s="72" t="s">
        <v>17</v>
      </c>
      <c r="AA7" s="68"/>
    </row>
    <row r="8" spans="1:27" x14ac:dyDescent="0.25">
      <c r="A8" s="74"/>
      <c r="B8" s="75" t="s">
        <v>16</v>
      </c>
      <c r="C8" s="76">
        <v>203.11060191999999</v>
      </c>
      <c r="D8" s="77">
        <v>1</v>
      </c>
      <c r="E8" s="78">
        <v>203.11060191999999</v>
      </c>
      <c r="F8" s="77">
        <v>1</v>
      </c>
      <c r="G8" s="78">
        <v>20305</v>
      </c>
      <c r="H8" s="77">
        <v>1</v>
      </c>
      <c r="I8" s="79"/>
      <c r="J8" s="80"/>
      <c r="K8" s="81"/>
      <c r="L8" s="80"/>
      <c r="M8" s="81"/>
      <c r="N8" s="80"/>
      <c r="O8" s="82"/>
      <c r="P8" s="77"/>
      <c r="Q8" s="83"/>
      <c r="R8" s="77"/>
      <c r="S8" s="83"/>
      <c r="T8" s="77"/>
      <c r="U8" s="79"/>
      <c r="V8" s="80"/>
      <c r="W8" s="81"/>
      <c r="X8" s="80"/>
      <c r="Y8" s="81"/>
      <c r="Z8" s="80"/>
      <c r="AA8" s="64"/>
    </row>
    <row r="9" spans="1:27" x14ac:dyDescent="0.25">
      <c r="A9" s="74"/>
      <c r="B9" s="84" t="s">
        <v>15</v>
      </c>
      <c r="C9" s="82">
        <v>0</v>
      </c>
      <c r="D9" s="85">
        <v>0</v>
      </c>
      <c r="E9" s="83">
        <v>0</v>
      </c>
      <c r="F9" s="85">
        <v>0</v>
      </c>
      <c r="G9" s="83">
        <v>0</v>
      </c>
      <c r="H9" s="85">
        <v>0</v>
      </c>
      <c r="I9" s="79"/>
      <c r="J9" s="80"/>
      <c r="K9" s="81"/>
      <c r="L9" s="80"/>
      <c r="M9" s="81"/>
      <c r="N9" s="80"/>
      <c r="O9" s="82"/>
      <c r="P9" s="85"/>
      <c r="Q9" s="83"/>
      <c r="R9" s="85"/>
      <c r="S9" s="83"/>
      <c r="T9" s="85"/>
      <c r="U9" s="79"/>
      <c r="V9" s="80"/>
      <c r="W9" s="81"/>
      <c r="X9" s="80"/>
      <c r="Y9" s="81"/>
      <c r="Z9" s="80"/>
      <c r="AA9" s="64"/>
    </row>
    <row r="10" spans="1:27" x14ac:dyDescent="0.25">
      <c r="A10" s="74"/>
      <c r="B10" s="84" t="s">
        <v>14</v>
      </c>
      <c r="C10" s="82"/>
      <c r="D10" s="85">
        <f t="shared" ref="D10:F23" si="0">IFERROR(C10/C$23,"")</f>
        <v>0</v>
      </c>
      <c r="E10" s="83"/>
      <c r="F10" s="85">
        <f t="shared" si="0"/>
        <v>0</v>
      </c>
      <c r="G10" s="83"/>
      <c r="H10" s="85">
        <f t="shared" ref="H10:H23" si="1">IFERROR(G10/G$23,"")</f>
        <v>0</v>
      </c>
      <c r="I10" s="79"/>
      <c r="J10" s="80"/>
      <c r="K10" s="81"/>
      <c r="L10" s="80"/>
      <c r="M10" s="81"/>
      <c r="N10" s="80"/>
      <c r="O10" s="82"/>
      <c r="P10" s="85"/>
      <c r="Q10" s="83"/>
      <c r="R10" s="85"/>
      <c r="S10" s="83"/>
      <c r="T10" s="85"/>
      <c r="U10" s="79"/>
      <c r="V10" s="80"/>
      <c r="W10" s="81"/>
      <c r="X10" s="80"/>
      <c r="Y10" s="81"/>
      <c r="Z10" s="80"/>
      <c r="AA10" s="64"/>
    </row>
    <row r="11" spans="1:27" x14ac:dyDescent="0.25">
      <c r="A11" s="74"/>
      <c r="B11" s="84" t="s">
        <v>13</v>
      </c>
      <c r="C11" s="82"/>
      <c r="D11" s="85">
        <f t="shared" si="0"/>
        <v>0</v>
      </c>
      <c r="E11" s="83"/>
      <c r="F11" s="85">
        <f t="shared" si="0"/>
        <v>0</v>
      </c>
      <c r="G11" s="83"/>
      <c r="H11" s="85">
        <f t="shared" si="1"/>
        <v>0</v>
      </c>
      <c r="I11" s="79"/>
      <c r="J11" s="80"/>
      <c r="K11" s="81"/>
      <c r="L11" s="80"/>
      <c r="M11" s="81"/>
      <c r="N11" s="80"/>
      <c r="O11" s="82"/>
      <c r="P11" s="85"/>
      <c r="Q11" s="83"/>
      <c r="R11" s="85"/>
      <c r="S11" s="83"/>
      <c r="T11" s="85"/>
      <c r="U11" s="79"/>
      <c r="V11" s="80"/>
      <c r="W11" s="81"/>
      <c r="X11" s="80"/>
      <c r="Y11" s="81"/>
      <c r="Z11" s="80"/>
      <c r="AA11" s="64"/>
    </row>
    <row r="12" spans="1:27" x14ac:dyDescent="0.25">
      <c r="A12" s="86"/>
      <c r="B12" s="84" t="s">
        <v>12</v>
      </c>
      <c r="C12" s="82"/>
      <c r="D12" s="85">
        <f t="shared" si="0"/>
        <v>0</v>
      </c>
      <c r="E12" s="83"/>
      <c r="F12" s="85">
        <f t="shared" si="0"/>
        <v>0</v>
      </c>
      <c r="G12" s="83"/>
      <c r="H12" s="85">
        <f t="shared" si="1"/>
        <v>0</v>
      </c>
      <c r="I12" s="79"/>
      <c r="J12" s="80"/>
      <c r="K12" s="81"/>
      <c r="L12" s="80"/>
      <c r="M12" s="81"/>
      <c r="N12" s="80"/>
      <c r="O12" s="82"/>
      <c r="P12" s="85"/>
      <c r="Q12" s="83"/>
      <c r="R12" s="85"/>
      <c r="S12" s="83"/>
      <c r="T12" s="85"/>
      <c r="U12" s="79"/>
      <c r="V12" s="80"/>
      <c r="W12" s="81"/>
      <c r="X12" s="80"/>
      <c r="Y12" s="81"/>
      <c r="Z12" s="80"/>
      <c r="AA12" s="64"/>
    </row>
    <row r="13" spans="1:27" x14ac:dyDescent="0.25">
      <c r="A13" s="87"/>
      <c r="B13" s="84" t="s">
        <v>11</v>
      </c>
      <c r="C13" s="82"/>
      <c r="D13" s="85">
        <f t="shared" si="0"/>
        <v>0</v>
      </c>
      <c r="E13" s="83"/>
      <c r="F13" s="85">
        <f t="shared" si="0"/>
        <v>0</v>
      </c>
      <c r="G13" s="83"/>
      <c r="H13" s="85">
        <f t="shared" si="1"/>
        <v>0</v>
      </c>
      <c r="I13" s="79"/>
      <c r="J13" s="80"/>
      <c r="K13" s="81"/>
      <c r="L13" s="80"/>
      <c r="M13" s="81"/>
      <c r="N13" s="80"/>
      <c r="O13" s="82"/>
      <c r="P13" s="85"/>
      <c r="Q13" s="83"/>
      <c r="R13" s="85"/>
      <c r="S13" s="83"/>
      <c r="T13" s="85"/>
      <c r="U13" s="79"/>
      <c r="V13" s="80"/>
      <c r="W13" s="81"/>
      <c r="X13" s="80"/>
      <c r="Y13" s="81"/>
      <c r="Z13" s="80"/>
      <c r="AA13" s="64"/>
    </row>
    <row r="14" spans="1:27" x14ac:dyDescent="0.25">
      <c r="A14" s="74"/>
      <c r="B14" s="84" t="s">
        <v>10</v>
      </c>
      <c r="C14" s="82"/>
      <c r="D14" s="85">
        <f t="shared" si="0"/>
        <v>0</v>
      </c>
      <c r="E14" s="83"/>
      <c r="F14" s="85">
        <f t="shared" si="0"/>
        <v>0</v>
      </c>
      <c r="G14" s="83"/>
      <c r="H14" s="85">
        <f t="shared" si="1"/>
        <v>0</v>
      </c>
      <c r="I14" s="79"/>
      <c r="J14" s="80"/>
      <c r="K14" s="81"/>
      <c r="L14" s="80"/>
      <c r="M14" s="81"/>
      <c r="N14" s="80"/>
      <c r="O14" s="82"/>
      <c r="P14" s="85"/>
      <c r="Q14" s="83"/>
      <c r="R14" s="85"/>
      <c r="S14" s="83"/>
      <c r="T14" s="85"/>
      <c r="U14" s="79"/>
      <c r="V14" s="80"/>
      <c r="W14" s="81"/>
      <c r="X14" s="80"/>
      <c r="Y14" s="81"/>
      <c r="Z14" s="80"/>
      <c r="AA14" s="64"/>
    </row>
    <row r="15" spans="1:27" x14ac:dyDescent="0.25">
      <c r="A15" s="87"/>
      <c r="B15" s="84" t="s">
        <v>9</v>
      </c>
      <c r="C15" s="82"/>
      <c r="D15" s="85">
        <f t="shared" si="0"/>
        <v>0</v>
      </c>
      <c r="E15" s="83"/>
      <c r="F15" s="85">
        <f t="shared" si="0"/>
        <v>0</v>
      </c>
      <c r="G15" s="83"/>
      <c r="H15" s="85">
        <f t="shared" si="1"/>
        <v>0</v>
      </c>
      <c r="I15" s="79"/>
      <c r="J15" s="80"/>
      <c r="K15" s="81"/>
      <c r="L15" s="80"/>
      <c r="M15" s="81"/>
      <c r="N15" s="80"/>
      <c r="O15" s="82"/>
      <c r="P15" s="85"/>
      <c r="Q15" s="83"/>
      <c r="R15" s="85"/>
      <c r="S15" s="83"/>
      <c r="T15" s="85"/>
      <c r="U15" s="79"/>
      <c r="V15" s="80"/>
      <c r="W15" s="81"/>
      <c r="X15" s="80"/>
      <c r="Y15" s="81"/>
      <c r="Z15" s="80"/>
      <c r="AA15" s="64"/>
    </row>
    <row r="16" spans="1:27" x14ac:dyDescent="0.25">
      <c r="A16" s="74"/>
      <c r="B16" s="84" t="s">
        <v>8</v>
      </c>
      <c r="C16" s="82"/>
      <c r="D16" s="85">
        <f t="shared" si="0"/>
        <v>0</v>
      </c>
      <c r="E16" s="83"/>
      <c r="F16" s="85">
        <f t="shared" si="0"/>
        <v>0</v>
      </c>
      <c r="G16" s="83"/>
      <c r="H16" s="85">
        <f t="shared" si="1"/>
        <v>0</v>
      </c>
      <c r="I16" s="79"/>
      <c r="J16" s="80"/>
      <c r="K16" s="81"/>
      <c r="L16" s="80"/>
      <c r="M16" s="81"/>
      <c r="N16" s="80"/>
      <c r="O16" s="82"/>
      <c r="P16" s="85"/>
      <c r="Q16" s="83"/>
      <c r="R16" s="85"/>
      <c r="S16" s="83"/>
      <c r="T16" s="85"/>
      <c r="U16" s="79"/>
      <c r="V16" s="80"/>
      <c r="W16" s="81"/>
      <c r="X16" s="80"/>
      <c r="Y16" s="81"/>
      <c r="Z16" s="80"/>
      <c r="AA16" s="64"/>
    </row>
    <row r="17" spans="1:27" x14ac:dyDescent="0.25">
      <c r="A17" s="74"/>
      <c r="B17" s="84" t="s">
        <v>7</v>
      </c>
      <c r="C17" s="82"/>
      <c r="D17" s="85">
        <f t="shared" si="0"/>
        <v>0</v>
      </c>
      <c r="E17" s="83"/>
      <c r="F17" s="85">
        <f t="shared" si="0"/>
        <v>0</v>
      </c>
      <c r="G17" s="83"/>
      <c r="H17" s="85">
        <f t="shared" si="1"/>
        <v>0</v>
      </c>
      <c r="I17" s="79"/>
      <c r="J17" s="80"/>
      <c r="K17" s="81"/>
      <c r="L17" s="80"/>
      <c r="M17" s="81"/>
      <c r="N17" s="80"/>
      <c r="O17" s="82"/>
      <c r="P17" s="85"/>
      <c r="Q17" s="83"/>
      <c r="R17" s="85"/>
      <c r="S17" s="83"/>
      <c r="T17" s="85"/>
      <c r="U17" s="79"/>
      <c r="V17" s="80"/>
      <c r="W17" s="81"/>
      <c r="X17" s="80"/>
      <c r="Y17" s="81"/>
      <c r="Z17" s="80"/>
      <c r="AA17" s="64"/>
    </row>
    <row r="18" spans="1:27" x14ac:dyDescent="0.25">
      <c r="A18" s="74"/>
      <c r="B18" s="84" t="s">
        <v>6</v>
      </c>
      <c r="C18" s="82"/>
      <c r="D18" s="85">
        <f t="shared" si="0"/>
        <v>0</v>
      </c>
      <c r="E18" s="83"/>
      <c r="F18" s="85">
        <f t="shared" si="0"/>
        <v>0</v>
      </c>
      <c r="G18" s="83"/>
      <c r="H18" s="85">
        <f t="shared" si="1"/>
        <v>0</v>
      </c>
      <c r="I18" s="79"/>
      <c r="J18" s="80"/>
      <c r="K18" s="81"/>
      <c r="L18" s="80"/>
      <c r="M18" s="81"/>
      <c r="N18" s="80"/>
      <c r="O18" s="82"/>
      <c r="P18" s="85"/>
      <c r="Q18" s="83"/>
      <c r="R18" s="85"/>
      <c r="S18" s="83"/>
      <c r="T18" s="85"/>
      <c r="U18" s="79"/>
      <c r="V18" s="80"/>
      <c r="W18" s="81"/>
      <c r="X18" s="80"/>
      <c r="Y18" s="81"/>
      <c r="Z18" s="80"/>
      <c r="AA18" s="64"/>
    </row>
    <row r="19" spans="1:27" x14ac:dyDescent="0.25">
      <c r="A19" s="87"/>
      <c r="B19" s="84" t="s">
        <v>37</v>
      </c>
      <c r="C19" s="82"/>
      <c r="D19" s="85">
        <f t="shared" si="0"/>
        <v>0</v>
      </c>
      <c r="E19" s="83"/>
      <c r="F19" s="85">
        <f t="shared" si="0"/>
        <v>0</v>
      </c>
      <c r="G19" s="83"/>
      <c r="H19" s="85">
        <f t="shared" si="1"/>
        <v>0</v>
      </c>
      <c r="I19" s="79"/>
      <c r="J19" s="80"/>
      <c r="K19" s="81"/>
      <c r="L19" s="80"/>
      <c r="M19" s="81"/>
      <c r="N19" s="80"/>
      <c r="O19" s="82"/>
      <c r="P19" s="85"/>
      <c r="Q19" s="83"/>
      <c r="R19" s="85"/>
      <c r="S19" s="83"/>
      <c r="T19" s="85"/>
      <c r="U19" s="79"/>
      <c r="V19" s="80"/>
      <c r="W19" s="81"/>
      <c r="X19" s="80"/>
      <c r="Y19" s="81"/>
      <c r="Z19" s="80"/>
      <c r="AA19" s="64"/>
    </row>
    <row r="20" spans="1:27" x14ac:dyDescent="0.25">
      <c r="A20" s="74"/>
      <c r="B20" s="84" t="s">
        <v>38</v>
      </c>
      <c r="C20" s="82"/>
      <c r="D20" s="85">
        <f t="shared" si="0"/>
        <v>0</v>
      </c>
      <c r="E20" s="83"/>
      <c r="F20" s="85">
        <f t="shared" si="0"/>
        <v>0</v>
      </c>
      <c r="G20" s="83"/>
      <c r="H20" s="85">
        <f t="shared" si="1"/>
        <v>0</v>
      </c>
      <c r="I20" s="79"/>
      <c r="J20" s="80"/>
      <c r="K20" s="81"/>
      <c r="L20" s="80"/>
      <c r="M20" s="81"/>
      <c r="N20" s="80"/>
      <c r="O20" s="82"/>
      <c r="P20" s="85"/>
      <c r="Q20" s="83"/>
      <c r="R20" s="85"/>
      <c r="S20" s="83"/>
      <c r="T20" s="85"/>
      <c r="U20" s="79"/>
      <c r="V20" s="80"/>
      <c r="W20" s="81"/>
      <c r="X20" s="80"/>
      <c r="Y20" s="81"/>
      <c r="Z20" s="80"/>
      <c r="AA20" s="64"/>
    </row>
    <row r="21" spans="1:27" x14ac:dyDescent="0.25">
      <c r="A21" s="74"/>
      <c r="B21" s="84" t="s">
        <v>39</v>
      </c>
      <c r="C21" s="82"/>
      <c r="D21" s="85">
        <f t="shared" si="0"/>
        <v>0</v>
      </c>
      <c r="E21" s="83"/>
      <c r="F21" s="85">
        <f t="shared" si="0"/>
        <v>0</v>
      </c>
      <c r="G21" s="83"/>
      <c r="H21" s="85">
        <f t="shared" si="1"/>
        <v>0</v>
      </c>
      <c r="I21" s="79"/>
      <c r="J21" s="80"/>
      <c r="K21" s="81"/>
      <c r="L21" s="80"/>
      <c r="M21" s="81"/>
      <c r="N21" s="80"/>
      <c r="O21" s="82"/>
      <c r="P21" s="85"/>
      <c r="Q21" s="83"/>
      <c r="R21" s="85"/>
      <c r="S21" s="83"/>
      <c r="T21" s="85"/>
      <c r="U21" s="79"/>
      <c r="V21" s="80"/>
      <c r="W21" s="81"/>
      <c r="X21" s="80"/>
      <c r="Y21" s="81"/>
      <c r="Z21" s="80"/>
      <c r="AA21" s="64"/>
    </row>
    <row r="22" spans="1:27" x14ac:dyDescent="0.25">
      <c r="A22" s="74"/>
      <c r="B22" s="84" t="s">
        <v>5</v>
      </c>
      <c r="C22" s="82"/>
      <c r="D22" s="85">
        <f t="shared" si="0"/>
        <v>0</v>
      </c>
      <c r="E22" s="83"/>
      <c r="F22" s="85">
        <f t="shared" si="0"/>
        <v>0</v>
      </c>
      <c r="G22" s="83"/>
      <c r="H22" s="85">
        <f t="shared" si="1"/>
        <v>0</v>
      </c>
      <c r="I22" s="79"/>
      <c r="J22" s="80"/>
      <c r="K22" s="81"/>
      <c r="L22" s="80"/>
      <c r="M22" s="81"/>
      <c r="N22" s="80"/>
      <c r="O22" s="82"/>
      <c r="P22" s="85"/>
      <c r="Q22" s="83"/>
      <c r="R22" s="85"/>
      <c r="S22" s="83"/>
      <c r="T22" s="85"/>
      <c r="U22" s="79"/>
      <c r="V22" s="80"/>
      <c r="W22" s="81"/>
      <c r="X22" s="80"/>
      <c r="Y22" s="81"/>
      <c r="Z22" s="80"/>
      <c r="AA22" s="64"/>
    </row>
    <row r="23" spans="1:27" x14ac:dyDescent="0.25">
      <c r="A23" s="88"/>
      <c r="B23" s="89" t="s">
        <v>0</v>
      </c>
      <c r="C23" s="90">
        <f>SUM(C8:C22)</f>
        <v>203.11060191999999</v>
      </c>
      <c r="D23" s="91">
        <f t="shared" si="0"/>
        <v>1</v>
      </c>
      <c r="E23" s="90">
        <f>SUM(E8:E22)</f>
        <v>203.11060191999999</v>
      </c>
      <c r="F23" s="91">
        <f t="shared" si="0"/>
        <v>1</v>
      </c>
      <c r="G23" s="90">
        <f>SUM(G8:G22)</f>
        <v>20305</v>
      </c>
      <c r="H23" s="91">
        <f t="shared" si="1"/>
        <v>1</v>
      </c>
      <c r="I23" s="92"/>
      <c r="J23" s="93"/>
      <c r="K23" s="94"/>
      <c r="L23" s="93"/>
      <c r="M23" s="94"/>
      <c r="N23" s="93"/>
      <c r="O23" s="90"/>
      <c r="P23" s="91"/>
      <c r="Q23" s="95"/>
      <c r="R23" s="91"/>
      <c r="S23" s="95"/>
      <c r="T23" s="91"/>
      <c r="U23" s="92"/>
      <c r="V23" s="93"/>
      <c r="W23" s="94"/>
      <c r="X23" s="93"/>
      <c r="Y23" s="94"/>
      <c r="Z23" s="93"/>
      <c r="AA23" s="64"/>
    </row>
    <row r="24" spans="1:27" x14ac:dyDescent="0.25">
      <c r="A24" s="64"/>
      <c r="B24" s="64"/>
      <c r="C24" s="96"/>
      <c r="D24" s="97"/>
      <c r="E24" s="96"/>
      <c r="F24" s="97"/>
      <c r="G24" s="98"/>
      <c r="H24" s="97"/>
      <c r="I24" s="96"/>
      <c r="J24" s="97"/>
      <c r="K24" s="96"/>
      <c r="L24" s="97"/>
      <c r="M24" s="98"/>
      <c r="N24" s="97"/>
      <c r="O24" s="96"/>
      <c r="P24" s="97"/>
      <c r="Q24" s="96"/>
      <c r="R24" s="97"/>
      <c r="S24" s="98"/>
      <c r="T24" s="97"/>
      <c r="U24" s="96"/>
      <c r="V24" s="97"/>
      <c r="W24" s="96"/>
      <c r="X24" s="97"/>
      <c r="Y24" s="98"/>
      <c r="Z24" s="97"/>
      <c r="AA24" s="64"/>
    </row>
    <row r="25" spans="1:27" x14ac:dyDescent="0.25">
      <c r="A25" s="64"/>
      <c r="B25" s="75" t="s">
        <v>4</v>
      </c>
      <c r="C25" s="99">
        <v>203.11060191999999</v>
      </c>
      <c r="D25" s="77">
        <v>1</v>
      </c>
      <c r="E25" s="78">
        <v>203.11060191999999</v>
      </c>
      <c r="F25" s="77">
        <v>1</v>
      </c>
      <c r="G25" s="78">
        <v>20305</v>
      </c>
      <c r="H25" s="77">
        <v>1</v>
      </c>
      <c r="I25" s="100"/>
      <c r="J25" s="101"/>
      <c r="K25" s="102"/>
      <c r="L25" s="101"/>
      <c r="M25" s="102"/>
      <c r="N25" s="103"/>
      <c r="O25" s="99"/>
      <c r="P25" s="77"/>
      <c r="Q25" s="78"/>
      <c r="R25" s="77"/>
      <c r="S25" s="78"/>
      <c r="T25" s="104"/>
      <c r="U25" s="100"/>
      <c r="V25" s="101"/>
      <c r="W25" s="102"/>
      <c r="X25" s="101"/>
      <c r="Y25" s="102"/>
      <c r="Z25" s="103"/>
      <c r="AA25" s="64"/>
    </row>
    <row r="26" spans="1:27" x14ac:dyDescent="0.25">
      <c r="A26" s="64"/>
      <c r="B26" s="84" t="s">
        <v>3</v>
      </c>
      <c r="C26" s="105">
        <v>0</v>
      </c>
      <c r="D26" s="85">
        <v>0</v>
      </c>
      <c r="E26" s="83">
        <v>0</v>
      </c>
      <c r="F26" s="85">
        <v>0</v>
      </c>
      <c r="G26" s="83">
        <v>0</v>
      </c>
      <c r="H26" s="85">
        <v>0</v>
      </c>
      <c r="I26" s="79"/>
      <c r="J26" s="80"/>
      <c r="K26" s="81"/>
      <c r="L26" s="80"/>
      <c r="M26" s="81"/>
      <c r="N26" s="106"/>
      <c r="O26" s="105"/>
      <c r="P26" s="85"/>
      <c r="Q26" s="83"/>
      <c r="R26" s="85"/>
      <c r="S26" s="83"/>
      <c r="T26" s="107"/>
      <c r="U26" s="79"/>
      <c r="V26" s="80"/>
      <c r="W26" s="81"/>
      <c r="X26" s="80"/>
      <c r="Y26" s="81"/>
      <c r="Z26" s="106"/>
      <c r="AA26" s="64"/>
    </row>
    <row r="27" spans="1:27" x14ac:dyDescent="0.25">
      <c r="A27" s="64"/>
      <c r="B27" s="89" t="s">
        <v>0</v>
      </c>
      <c r="C27" s="108">
        <f>SUM(C25:C26)</f>
        <v>203.11060191999999</v>
      </c>
      <c r="D27" s="91">
        <f t="shared" ref="D27:F27" si="2">IFERROR(C27/C$27,"")</f>
        <v>1</v>
      </c>
      <c r="E27" s="108">
        <f>SUM(E25:E26)</f>
        <v>203.11060191999999</v>
      </c>
      <c r="F27" s="91">
        <f t="shared" si="2"/>
        <v>1</v>
      </c>
      <c r="G27" s="95">
        <f>SUM(G25:G26)</f>
        <v>20305</v>
      </c>
      <c r="H27" s="91">
        <f t="shared" ref="H27" si="3">IFERROR(G27/G$27,"")</f>
        <v>1</v>
      </c>
      <c r="I27" s="92"/>
      <c r="J27" s="93"/>
      <c r="K27" s="94"/>
      <c r="L27" s="93"/>
      <c r="M27" s="109"/>
      <c r="N27" s="110"/>
      <c r="O27" s="108"/>
      <c r="P27" s="91"/>
      <c r="Q27" s="95"/>
      <c r="R27" s="111"/>
      <c r="S27" s="95"/>
      <c r="T27" s="112"/>
      <c r="U27" s="92"/>
      <c r="V27" s="93"/>
      <c r="W27" s="94"/>
      <c r="X27" s="93"/>
      <c r="Y27" s="94"/>
      <c r="Z27" s="110"/>
      <c r="AA27" s="64"/>
    </row>
    <row r="28" spans="1:27" x14ac:dyDescent="0.25">
      <c r="A28" s="64"/>
      <c r="B28" s="64"/>
      <c r="C28" s="96"/>
      <c r="D28" s="97"/>
      <c r="E28" s="96"/>
      <c r="F28" s="97"/>
      <c r="G28" s="96"/>
      <c r="H28" s="97"/>
      <c r="I28" s="96"/>
      <c r="J28" s="97"/>
      <c r="K28" s="96"/>
      <c r="L28" s="97"/>
      <c r="M28" s="96"/>
      <c r="N28" s="97"/>
      <c r="O28" s="96"/>
      <c r="P28" s="97"/>
      <c r="Q28" s="96"/>
      <c r="R28" s="97"/>
      <c r="S28" s="96"/>
      <c r="T28" s="97"/>
      <c r="U28" s="96"/>
      <c r="V28" s="97"/>
      <c r="W28" s="96"/>
      <c r="X28" s="97"/>
      <c r="Y28" s="96"/>
      <c r="Z28" s="97"/>
      <c r="AA28" s="64"/>
    </row>
    <row r="29" spans="1:27" x14ac:dyDescent="0.25">
      <c r="A29" s="64"/>
      <c r="B29" s="75" t="s">
        <v>2</v>
      </c>
      <c r="C29" s="99">
        <v>203.11060191999999</v>
      </c>
      <c r="D29" s="77">
        <v>1</v>
      </c>
      <c r="E29" s="78">
        <v>203.11060191999999</v>
      </c>
      <c r="F29" s="77">
        <v>1</v>
      </c>
      <c r="G29" s="78">
        <v>20305</v>
      </c>
      <c r="H29" s="77">
        <v>1</v>
      </c>
      <c r="I29" s="100"/>
      <c r="J29" s="101"/>
      <c r="K29" s="102"/>
      <c r="L29" s="101"/>
      <c r="M29" s="102"/>
      <c r="N29" s="103"/>
      <c r="O29" s="99"/>
      <c r="P29" s="77"/>
      <c r="Q29" s="78"/>
      <c r="R29" s="77"/>
      <c r="S29" s="78"/>
      <c r="T29" s="104"/>
      <c r="U29" s="100"/>
      <c r="V29" s="101"/>
      <c r="W29" s="102"/>
      <c r="X29" s="101"/>
      <c r="Y29" s="102"/>
      <c r="Z29" s="103"/>
      <c r="AA29" s="64"/>
    </row>
    <row r="30" spans="1:27" x14ac:dyDescent="0.25">
      <c r="A30" s="64"/>
      <c r="B30" s="84" t="s">
        <v>1</v>
      </c>
      <c r="C30" s="105"/>
      <c r="D30" s="85">
        <f t="shared" ref="D30:F31" si="4">IFERROR(C30/C$31,"")</f>
        <v>0</v>
      </c>
      <c r="E30" s="83"/>
      <c r="F30" s="85">
        <f t="shared" si="4"/>
        <v>0</v>
      </c>
      <c r="G30" s="83"/>
      <c r="H30" s="85">
        <f t="shared" ref="H30:H31" si="5">IFERROR(G30/G$31,"")</f>
        <v>0</v>
      </c>
      <c r="I30" s="79"/>
      <c r="J30" s="80"/>
      <c r="K30" s="81"/>
      <c r="L30" s="80"/>
      <c r="M30" s="81"/>
      <c r="N30" s="106"/>
      <c r="O30" s="105"/>
      <c r="P30" s="85"/>
      <c r="Q30" s="83"/>
      <c r="R30" s="85"/>
      <c r="S30" s="83"/>
      <c r="T30" s="107"/>
      <c r="U30" s="79"/>
      <c r="V30" s="80"/>
      <c r="W30" s="81"/>
      <c r="X30" s="80"/>
      <c r="Y30" s="81"/>
      <c r="Z30" s="106"/>
      <c r="AA30" s="64"/>
    </row>
    <row r="31" spans="1:27" x14ac:dyDescent="0.25">
      <c r="A31" s="64"/>
      <c r="B31" s="89" t="s">
        <v>0</v>
      </c>
      <c r="C31" s="108">
        <f>SUM(C29:C30)</f>
        <v>203.11060191999999</v>
      </c>
      <c r="D31" s="91">
        <f t="shared" si="4"/>
        <v>1</v>
      </c>
      <c r="E31" s="108">
        <f>SUM(E29:E30)</f>
        <v>203.11060191999999</v>
      </c>
      <c r="F31" s="91">
        <f t="shared" si="4"/>
        <v>1</v>
      </c>
      <c r="G31" s="108">
        <f>SUM(G29:G30)</f>
        <v>20305</v>
      </c>
      <c r="H31" s="91">
        <f t="shared" si="5"/>
        <v>1</v>
      </c>
      <c r="I31" s="92"/>
      <c r="J31" s="93"/>
      <c r="K31" s="94"/>
      <c r="L31" s="93"/>
      <c r="M31" s="94"/>
      <c r="N31" s="110"/>
      <c r="O31" s="108"/>
      <c r="P31" s="91"/>
      <c r="Q31" s="95"/>
      <c r="R31" s="91"/>
      <c r="S31" s="95"/>
      <c r="T31" s="112"/>
      <c r="U31" s="92"/>
      <c r="V31" s="93"/>
      <c r="W31" s="94"/>
      <c r="X31" s="93"/>
      <c r="Y31" s="94"/>
      <c r="Z31" s="110"/>
      <c r="AA31" s="64"/>
    </row>
    <row r="32" spans="1:27" x14ac:dyDescent="0.2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</row>
    <row r="33" spans="1:27" s="69" customFormat="1" ht="15.75" x14ac:dyDescent="0.25">
      <c r="A33" s="68"/>
      <c r="B33" s="113" t="s">
        <v>33</v>
      </c>
      <c r="C33" s="127" t="s">
        <v>25</v>
      </c>
      <c r="D33" s="128"/>
      <c r="E33" s="128"/>
      <c r="F33" s="128"/>
      <c r="G33" s="128"/>
      <c r="H33" s="129"/>
      <c r="I33" s="127" t="s">
        <v>24</v>
      </c>
      <c r="J33" s="128"/>
      <c r="K33" s="128"/>
      <c r="L33" s="128"/>
      <c r="M33" s="128"/>
      <c r="N33" s="129"/>
      <c r="O33" s="127" t="s">
        <v>23</v>
      </c>
      <c r="P33" s="128"/>
      <c r="Q33" s="128"/>
      <c r="R33" s="128"/>
      <c r="S33" s="128"/>
      <c r="T33" s="129"/>
      <c r="U33" s="127" t="s">
        <v>22</v>
      </c>
      <c r="V33" s="128"/>
      <c r="W33" s="128"/>
      <c r="X33" s="128"/>
      <c r="Y33" s="128"/>
      <c r="Z33" s="129"/>
      <c r="AA33" s="68"/>
    </row>
    <row r="34" spans="1:27" s="69" customFormat="1" ht="30" customHeight="1" x14ac:dyDescent="0.25">
      <c r="A34" s="68"/>
      <c r="B34" s="130">
        <v>2026</v>
      </c>
      <c r="C34" s="126" t="s">
        <v>21</v>
      </c>
      <c r="D34" s="124"/>
      <c r="E34" s="124" t="s">
        <v>20</v>
      </c>
      <c r="F34" s="124"/>
      <c r="G34" s="124" t="s">
        <v>19</v>
      </c>
      <c r="H34" s="125"/>
      <c r="I34" s="126" t="s">
        <v>21</v>
      </c>
      <c r="J34" s="124"/>
      <c r="K34" s="124" t="s">
        <v>20</v>
      </c>
      <c r="L34" s="124"/>
      <c r="M34" s="124" t="s">
        <v>19</v>
      </c>
      <c r="N34" s="125"/>
      <c r="O34" s="126" t="s">
        <v>21</v>
      </c>
      <c r="P34" s="124"/>
      <c r="Q34" s="124" t="s">
        <v>20</v>
      </c>
      <c r="R34" s="124"/>
      <c r="S34" s="124" t="s">
        <v>19</v>
      </c>
      <c r="T34" s="125"/>
      <c r="U34" s="126" t="s">
        <v>21</v>
      </c>
      <c r="V34" s="124"/>
      <c r="W34" s="124" t="s">
        <v>20</v>
      </c>
      <c r="X34" s="124"/>
      <c r="Y34" s="124" t="s">
        <v>19</v>
      </c>
      <c r="Z34" s="125"/>
      <c r="AA34" s="68"/>
    </row>
    <row r="35" spans="1:27" s="69" customFormat="1" ht="14.25" customHeight="1" x14ac:dyDescent="0.25">
      <c r="A35" s="68"/>
      <c r="B35" s="131"/>
      <c r="C35" s="73" t="s">
        <v>18</v>
      </c>
      <c r="D35" s="71" t="s">
        <v>17</v>
      </c>
      <c r="E35" s="71" t="s">
        <v>18</v>
      </c>
      <c r="F35" s="71" t="s">
        <v>17</v>
      </c>
      <c r="G35" s="71" t="s">
        <v>18</v>
      </c>
      <c r="H35" s="72" t="s">
        <v>17</v>
      </c>
      <c r="I35" s="73" t="s">
        <v>18</v>
      </c>
      <c r="J35" s="71" t="s">
        <v>17</v>
      </c>
      <c r="K35" s="71" t="s">
        <v>18</v>
      </c>
      <c r="L35" s="71" t="s">
        <v>17</v>
      </c>
      <c r="M35" s="71" t="s">
        <v>18</v>
      </c>
      <c r="N35" s="72" t="s">
        <v>17</v>
      </c>
      <c r="O35" s="73" t="s">
        <v>18</v>
      </c>
      <c r="P35" s="71" t="s">
        <v>17</v>
      </c>
      <c r="Q35" s="71" t="s">
        <v>18</v>
      </c>
      <c r="R35" s="71" t="s">
        <v>17</v>
      </c>
      <c r="S35" s="71" t="s">
        <v>18</v>
      </c>
      <c r="T35" s="72" t="s">
        <v>17</v>
      </c>
      <c r="U35" s="73" t="s">
        <v>18</v>
      </c>
      <c r="V35" s="71" t="s">
        <v>17</v>
      </c>
      <c r="W35" s="71" t="s">
        <v>18</v>
      </c>
      <c r="X35" s="71" t="s">
        <v>17</v>
      </c>
      <c r="Y35" s="71" t="s">
        <v>18</v>
      </c>
      <c r="Z35" s="72" t="s">
        <v>17</v>
      </c>
      <c r="AA35" s="68"/>
    </row>
    <row r="36" spans="1:27" x14ac:dyDescent="0.25">
      <c r="A36" s="64"/>
      <c r="B36" s="75" t="s">
        <v>16</v>
      </c>
      <c r="C36" s="114">
        <v>203.11060191999999</v>
      </c>
      <c r="D36" s="77">
        <v>1</v>
      </c>
      <c r="E36" s="115">
        <v>203.11060191999999</v>
      </c>
      <c r="F36" s="77">
        <v>1</v>
      </c>
      <c r="G36" s="115">
        <v>20305</v>
      </c>
      <c r="H36" s="104">
        <v>1</v>
      </c>
      <c r="I36" s="116"/>
      <c r="J36" s="101"/>
      <c r="K36" s="117"/>
      <c r="L36" s="101"/>
      <c r="M36" s="117"/>
      <c r="N36" s="103"/>
      <c r="O36" s="118"/>
      <c r="P36" s="77"/>
      <c r="Q36" s="115"/>
      <c r="R36" s="77"/>
      <c r="S36" s="115"/>
      <c r="T36" s="104"/>
      <c r="U36" s="116"/>
      <c r="V36" s="101"/>
      <c r="W36" s="117"/>
      <c r="X36" s="101"/>
      <c r="Y36" s="117"/>
      <c r="Z36" s="103"/>
      <c r="AA36" s="64"/>
    </row>
    <row r="37" spans="1:27" x14ac:dyDescent="0.25">
      <c r="A37" s="64"/>
      <c r="B37" s="84" t="s">
        <v>15</v>
      </c>
      <c r="C37" s="119">
        <f t="shared" ref="C37:E50" si="6">C9</f>
        <v>0</v>
      </c>
      <c r="D37" s="85">
        <f t="shared" ref="D37:F51" si="7">IFERROR(C37/C$51,"")</f>
        <v>0</v>
      </c>
      <c r="E37" s="120">
        <f t="shared" si="6"/>
        <v>0</v>
      </c>
      <c r="F37" s="85">
        <f t="shared" si="7"/>
        <v>0</v>
      </c>
      <c r="G37" s="120">
        <f t="shared" ref="G37:G50" si="8">G9</f>
        <v>0</v>
      </c>
      <c r="H37" s="107">
        <f t="shared" ref="H37:H51" si="9">IFERROR(G37/G$51,"")</f>
        <v>0</v>
      </c>
      <c r="I37" s="121"/>
      <c r="J37" s="80"/>
      <c r="K37" s="122"/>
      <c r="L37" s="80"/>
      <c r="M37" s="122"/>
      <c r="N37" s="106"/>
      <c r="O37" s="123"/>
      <c r="P37" s="85"/>
      <c r="Q37" s="120"/>
      <c r="R37" s="85"/>
      <c r="S37" s="120"/>
      <c r="T37" s="107"/>
      <c r="U37" s="121"/>
      <c r="V37" s="80"/>
      <c r="W37" s="122"/>
      <c r="X37" s="80"/>
      <c r="Y37" s="122"/>
      <c r="Z37" s="106"/>
      <c r="AA37" s="64"/>
    </row>
    <row r="38" spans="1:27" x14ac:dyDescent="0.25">
      <c r="A38" s="64"/>
      <c r="B38" s="84" t="s">
        <v>14</v>
      </c>
      <c r="C38" s="119">
        <f t="shared" si="6"/>
        <v>0</v>
      </c>
      <c r="D38" s="85">
        <f t="shared" si="7"/>
        <v>0</v>
      </c>
      <c r="E38" s="120">
        <f t="shared" si="6"/>
        <v>0</v>
      </c>
      <c r="F38" s="85">
        <f t="shared" si="7"/>
        <v>0</v>
      </c>
      <c r="G38" s="120">
        <f t="shared" si="8"/>
        <v>0</v>
      </c>
      <c r="H38" s="107">
        <f t="shared" si="9"/>
        <v>0</v>
      </c>
      <c r="I38" s="121"/>
      <c r="J38" s="80"/>
      <c r="K38" s="122"/>
      <c r="L38" s="80"/>
      <c r="M38" s="122"/>
      <c r="N38" s="106"/>
      <c r="O38" s="123"/>
      <c r="P38" s="85"/>
      <c r="Q38" s="120"/>
      <c r="R38" s="85"/>
      <c r="S38" s="120"/>
      <c r="T38" s="107"/>
      <c r="U38" s="121"/>
      <c r="V38" s="80"/>
      <c r="W38" s="122"/>
      <c r="X38" s="80"/>
      <c r="Y38" s="122"/>
      <c r="Z38" s="106"/>
      <c r="AA38" s="64"/>
    </row>
    <row r="39" spans="1:27" x14ac:dyDescent="0.25">
      <c r="A39" s="64"/>
      <c r="B39" s="84" t="s">
        <v>13</v>
      </c>
      <c r="C39" s="119">
        <f t="shared" si="6"/>
        <v>0</v>
      </c>
      <c r="D39" s="85">
        <f t="shared" si="7"/>
        <v>0</v>
      </c>
      <c r="E39" s="120">
        <f t="shared" si="6"/>
        <v>0</v>
      </c>
      <c r="F39" s="85">
        <f t="shared" si="7"/>
        <v>0</v>
      </c>
      <c r="G39" s="120">
        <f t="shared" si="8"/>
        <v>0</v>
      </c>
      <c r="H39" s="107">
        <f t="shared" si="9"/>
        <v>0</v>
      </c>
      <c r="I39" s="121"/>
      <c r="J39" s="80"/>
      <c r="K39" s="122"/>
      <c r="L39" s="80"/>
      <c r="M39" s="122"/>
      <c r="N39" s="106"/>
      <c r="O39" s="123"/>
      <c r="P39" s="85"/>
      <c r="Q39" s="120"/>
      <c r="R39" s="85"/>
      <c r="S39" s="120"/>
      <c r="T39" s="107"/>
      <c r="U39" s="121"/>
      <c r="V39" s="80"/>
      <c r="W39" s="122"/>
      <c r="X39" s="80"/>
      <c r="Y39" s="122"/>
      <c r="Z39" s="106"/>
      <c r="AA39" s="64"/>
    </row>
    <row r="40" spans="1:27" x14ac:dyDescent="0.25">
      <c r="A40" s="64"/>
      <c r="B40" s="84" t="s">
        <v>12</v>
      </c>
      <c r="C40" s="119">
        <f t="shared" si="6"/>
        <v>0</v>
      </c>
      <c r="D40" s="85">
        <f t="shared" si="7"/>
        <v>0</v>
      </c>
      <c r="E40" s="120">
        <f t="shared" si="6"/>
        <v>0</v>
      </c>
      <c r="F40" s="85">
        <f t="shared" si="7"/>
        <v>0</v>
      </c>
      <c r="G40" s="120">
        <f t="shared" si="8"/>
        <v>0</v>
      </c>
      <c r="H40" s="107">
        <f t="shared" si="9"/>
        <v>0</v>
      </c>
      <c r="I40" s="121"/>
      <c r="J40" s="80"/>
      <c r="K40" s="122"/>
      <c r="L40" s="80"/>
      <c r="M40" s="122"/>
      <c r="N40" s="106"/>
      <c r="O40" s="123"/>
      <c r="P40" s="85"/>
      <c r="Q40" s="120"/>
      <c r="R40" s="85"/>
      <c r="S40" s="120"/>
      <c r="T40" s="107"/>
      <c r="U40" s="121"/>
      <c r="V40" s="80"/>
      <c r="W40" s="122"/>
      <c r="X40" s="80"/>
      <c r="Y40" s="122"/>
      <c r="Z40" s="106"/>
      <c r="AA40" s="64"/>
    </row>
    <row r="41" spans="1:27" x14ac:dyDescent="0.25">
      <c r="A41" s="64"/>
      <c r="B41" s="84" t="s">
        <v>11</v>
      </c>
      <c r="C41" s="119">
        <f t="shared" si="6"/>
        <v>0</v>
      </c>
      <c r="D41" s="85">
        <f t="shared" si="7"/>
        <v>0</v>
      </c>
      <c r="E41" s="120">
        <f t="shared" si="6"/>
        <v>0</v>
      </c>
      <c r="F41" s="85">
        <f t="shared" si="7"/>
        <v>0</v>
      </c>
      <c r="G41" s="120">
        <f t="shared" si="8"/>
        <v>0</v>
      </c>
      <c r="H41" s="107">
        <f t="shared" si="9"/>
        <v>0</v>
      </c>
      <c r="I41" s="121"/>
      <c r="J41" s="80"/>
      <c r="K41" s="122"/>
      <c r="L41" s="80"/>
      <c r="M41" s="122"/>
      <c r="N41" s="106"/>
      <c r="O41" s="123"/>
      <c r="P41" s="85"/>
      <c r="Q41" s="120"/>
      <c r="R41" s="85"/>
      <c r="S41" s="120"/>
      <c r="T41" s="107"/>
      <c r="U41" s="121"/>
      <c r="V41" s="80"/>
      <c r="W41" s="122"/>
      <c r="X41" s="80"/>
      <c r="Y41" s="122"/>
      <c r="Z41" s="106"/>
      <c r="AA41" s="64"/>
    </row>
    <row r="42" spans="1:27" x14ac:dyDescent="0.25">
      <c r="A42" s="64"/>
      <c r="B42" s="84" t="s">
        <v>10</v>
      </c>
      <c r="C42" s="119">
        <f t="shared" si="6"/>
        <v>0</v>
      </c>
      <c r="D42" s="85">
        <f t="shared" si="7"/>
        <v>0</v>
      </c>
      <c r="E42" s="120">
        <f t="shared" si="6"/>
        <v>0</v>
      </c>
      <c r="F42" s="85">
        <f t="shared" si="7"/>
        <v>0</v>
      </c>
      <c r="G42" s="120">
        <f t="shared" si="8"/>
        <v>0</v>
      </c>
      <c r="H42" s="107">
        <f t="shared" si="9"/>
        <v>0</v>
      </c>
      <c r="I42" s="121"/>
      <c r="J42" s="80"/>
      <c r="K42" s="122"/>
      <c r="L42" s="80"/>
      <c r="M42" s="122"/>
      <c r="N42" s="106"/>
      <c r="O42" s="123"/>
      <c r="P42" s="85"/>
      <c r="Q42" s="120"/>
      <c r="R42" s="85"/>
      <c r="S42" s="120"/>
      <c r="T42" s="107"/>
      <c r="U42" s="121"/>
      <c r="V42" s="80"/>
      <c r="W42" s="122"/>
      <c r="X42" s="80"/>
      <c r="Y42" s="122"/>
      <c r="Z42" s="106"/>
      <c r="AA42" s="64"/>
    </row>
    <row r="43" spans="1:27" x14ac:dyDescent="0.25">
      <c r="A43" s="64"/>
      <c r="B43" s="84" t="s">
        <v>9</v>
      </c>
      <c r="C43" s="119">
        <f t="shared" si="6"/>
        <v>0</v>
      </c>
      <c r="D43" s="85">
        <f t="shared" si="7"/>
        <v>0</v>
      </c>
      <c r="E43" s="120">
        <f t="shared" si="6"/>
        <v>0</v>
      </c>
      <c r="F43" s="85">
        <f t="shared" si="7"/>
        <v>0</v>
      </c>
      <c r="G43" s="120">
        <f t="shared" si="8"/>
        <v>0</v>
      </c>
      <c r="H43" s="107">
        <f t="shared" si="9"/>
        <v>0</v>
      </c>
      <c r="I43" s="121"/>
      <c r="J43" s="80"/>
      <c r="K43" s="122"/>
      <c r="L43" s="80"/>
      <c r="M43" s="122"/>
      <c r="N43" s="106"/>
      <c r="O43" s="123"/>
      <c r="P43" s="85"/>
      <c r="Q43" s="120"/>
      <c r="R43" s="85"/>
      <c r="S43" s="120"/>
      <c r="T43" s="107"/>
      <c r="U43" s="121"/>
      <c r="V43" s="80"/>
      <c r="W43" s="122"/>
      <c r="X43" s="80"/>
      <c r="Y43" s="122"/>
      <c r="Z43" s="106"/>
      <c r="AA43" s="64"/>
    </row>
    <row r="44" spans="1:27" x14ac:dyDescent="0.25">
      <c r="A44" s="64"/>
      <c r="B44" s="84" t="s">
        <v>8</v>
      </c>
      <c r="C44" s="119">
        <f t="shared" si="6"/>
        <v>0</v>
      </c>
      <c r="D44" s="85">
        <f t="shared" si="7"/>
        <v>0</v>
      </c>
      <c r="E44" s="120">
        <f t="shared" si="6"/>
        <v>0</v>
      </c>
      <c r="F44" s="85">
        <f t="shared" si="7"/>
        <v>0</v>
      </c>
      <c r="G44" s="120">
        <f t="shared" si="8"/>
        <v>0</v>
      </c>
      <c r="H44" s="107">
        <f t="shared" si="9"/>
        <v>0</v>
      </c>
      <c r="I44" s="121"/>
      <c r="J44" s="80"/>
      <c r="K44" s="122"/>
      <c r="L44" s="80"/>
      <c r="M44" s="122"/>
      <c r="N44" s="106"/>
      <c r="O44" s="123"/>
      <c r="P44" s="85"/>
      <c r="Q44" s="120"/>
      <c r="R44" s="85"/>
      <c r="S44" s="120"/>
      <c r="T44" s="107"/>
      <c r="U44" s="121"/>
      <c r="V44" s="80"/>
      <c r="W44" s="122"/>
      <c r="X44" s="80"/>
      <c r="Y44" s="122"/>
      <c r="Z44" s="106"/>
      <c r="AA44" s="64"/>
    </row>
    <row r="45" spans="1:27" x14ac:dyDescent="0.25">
      <c r="A45" s="64"/>
      <c r="B45" s="84" t="s">
        <v>7</v>
      </c>
      <c r="C45" s="119">
        <f t="shared" si="6"/>
        <v>0</v>
      </c>
      <c r="D45" s="85">
        <f t="shared" si="7"/>
        <v>0</v>
      </c>
      <c r="E45" s="120">
        <f t="shared" si="6"/>
        <v>0</v>
      </c>
      <c r="F45" s="85">
        <f t="shared" si="7"/>
        <v>0</v>
      </c>
      <c r="G45" s="120">
        <f t="shared" si="8"/>
        <v>0</v>
      </c>
      <c r="H45" s="107">
        <f t="shared" si="9"/>
        <v>0</v>
      </c>
      <c r="I45" s="121"/>
      <c r="J45" s="80"/>
      <c r="K45" s="122"/>
      <c r="L45" s="80"/>
      <c r="M45" s="122"/>
      <c r="N45" s="106"/>
      <c r="O45" s="123"/>
      <c r="P45" s="85"/>
      <c r="Q45" s="120"/>
      <c r="R45" s="85"/>
      <c r="S45" s="120"/>
      <c r="T45" s="107"/>
      <c r="U45" s="121"/>
      <c r="V45" s="80"/>
      <c r="W45" s="122"/>
      <c r="X45" s="80"/>
      <c r="Y45" s="122"/>
      <c r="Z45" s="106"/>
      <c r="AA45" s="64"/>
    </row>
    <row r="46" spans="1:27" x14ac:dyDescent="0.25">
      <c r="A46" s="64"/>
      <c r="B46" s="84" t="s">
        <v>6</v>
      </c>
      <c r="C46" s="119">
        <f t="shared" si="6"/>
        <v>0</v>
      </c>
      <c r="D46" s="85">
        <f t="shared" si="7"/>
        <v>0</v>
      </c>
      <c r="E46" s="120">
        <f t="shared" si="6"/>
        <v>0</v>
      </c>
      <c r="F46" s="85">
        <f t="shared" si="7"/>
        <v>0</v>
      </c>
      <c r="G46" s="120">
        <f t="shared" si="8"/>
        <v>0</v>
      </c>
      <c r="H46" s="107">
        <f t="shared" si="9"/>
        <v>0</v>
      </c>
      <c r="I46" s="121"/>
      <c r="J46" s="80"/>
      <c r="K46" s="122"/>
      <c r="L46" s="80"/>
      <c r="M46" s="122"/>
      <c r="N46" s="106"/>
      <c r="O46" s="123"/>
      <c r="P46" s="85"/>
      <c r="Q46" s="120"/>
      <c r="R46" s="85"/>
      <c r="S46" s="120"/>
      <c r="T46" s="107"/>
      <c r="U46" s="121"/>
      <c r="V46" s="80"/>
      <c r="W46" s="122"/>
      <c r="X46" s="80"/>
      <c r="Y46" s="122"/>
      <c r="Z46" s="106"/>
      <c r="AA46" s="64"/>
    </row>
    <row r="47" spans="1:27" x14ac:dyDescent="0.25">
      <c r="A47" s="64"/>
      <c r="B47" s="84" t="s">
        <v>37</v>
      </c>
      <c r="C47" s="119">
        <f t="shared" si="6"/>
        <v>0</v>
      </c>
      <c r="D47" s="85">
        <f t="shared" si="7"/>
        <v>0</v>
      </c>
      <c r="E47" s="120">
        <f t="shared" si="6"/>
        <v>0</v>
      </c>
      <c r="F47" s="85">
        <f t="shared" si="7"/>
        <v>0</v>
      </c>
      <c r="G47" s="120">
        <f t="shared" si="8"/>
        <v>0</v>
      </c>
      <c r="H47" s="107">
        <f t="shared" si="9"/>
        <v>0</v>
      </c>
      <c r="I47" s="121"/>
      <c r="J47" s="80"/>
      <c r="K47" s="122"/>
      <c r="L47" s="80"/>
      <c r="M47" s="122"/>
      <c r="N47" s="106"/>
      <c r="O47" s="123"/>
      <c r="P47" s="85"/>
      <c r="Q47" s="120"/>
      <c r="R47" s="85"/>
      <c r="S47" s="120"/>
      <c r="T47" s="107"/>
      <c r="U47" s="121"/>
      <c r="V47" s="80"/>
      <c r="W47" s="122"/>
      <c r="X47" s="80"/>
      <c r="Y47" s="122"/>
      <c r="Z47" s="106"/>
      <c r="AA47" s="64"/>
    </row>
    <row r="48" spans="1:27" x14ac:dyDescent="0.25">
      <c r="A48" s="64"/>
      <c r="B48" s="84" t="s">
        <v>38</v>
      </c>
      <c r="C48" s="119">
        <f t="shared" si="6"/>
        <v>0</v>
      </c>
      <c r="D48" s="85">
        <f t="shared" si="7"/>
        <v>0</v>
      </c>
      <c r="E48" s="120">
        <f t="shared" si="6"/>
        <v>0</v>
      </c>
      <c r="F48" s="85">
        <f t="shared" si="7"/>
        <v>0</v>
      </c>
      <c r="G48" s="120">
        <f t="shared" si="8"/>
        <v>0</v>
      </c>
      <c r="H48" s="107">
        <f t="shared" si="9"/>
        <v>0</v>
      </c>
      <c r="I48" s="121"/>
      <c r="J48" s="80"/>
      <c r="K48" s="122"/>
      <c r="L48" s="80"/>
      <c r="M48" s="122"/>
      <c r="N48" s="106"/>
      <c r="O48" s="123"/>
      <c r="P48" s="85"/>
      <c r="Q48" s="120"/>
      <c r="R48" s="85"/>
      <c r="S48" s="120"/>
      <c r="T48" s="107"/>
      <c r="U48" s="121"/>
      <c r="V48" s="80"/>
      <c r="W48" s="122"/>
      <c r="X48" s="80"/>
      <c r="Y48" s="122"/>
      <c r="Z48" s="106"/>
      <c r="AA48" s="64"/>
    </row>
    <row r="49" spans="1:27" x14ac:dyDescent="0.25">
      <c r="A49" s="64"/>
      <c r="B49" s="84" t="s">
        <v>39</v>
      </c>
      <c r="C49" s="119">
        <f t="shared" si="6"/>
        <v>0</v>
      </c>
      <c r="D49" s="85">
        <f t="shared" si="7"/>
        <v>0</v>
      </c>
      <c r="E49" s="120">
        <f t="shared" si="6"/>
        <v>0</v>
      </c>
      <c r="F49" s="85">
        <f t="shared" si="7"/>
        <v>0</v>
      </c>
      <c r="G49" s="120">
        <f t="shared" si="8"/>
        <v>0</v>
      </c>
      <c r="H49" s="107">
        <f t="shared" si="9"/>
        <v>0</v>
      </c>
      <c r="I49" s="121"/>
      <c r="J49" s="80"/>
      <c r="K49" s="122"/>
      <c r="L49" s="80"/>
      <c r="M49" s="122"/>
      <c r="N49" s="106"/>
      <c r="O49" s="123"/>
      <c r="P49" s="85"/>
      <c r="Q49" s="120"/>
      <c r="R49" s="85"/>
      <c r="S49" s="120"/>
      <c r="T49" s="107"/>
      <c r="U49" s="121"/>
      <c r="V49" s="80"/>
      <c r="W49" s="122"/>
      <c r="X49" s="80"/>
      <c r="Y49" s="122"/>
      <c r="Z49" s="106"/>
      <c r="AA49" s="64"/>
    </row>
    <row r="50" spans="1:27" x14ac:dyDescent="0.25">
      <c r="A50" s="64"/>
      <c r="B50" s="84" t="s">
        <v>5</v>
      </c>
      <c r="C50" s="119">
        <f t="shared" si="6"/>
        <v>0</v>
      </c>
      <c r="D50" s="85">
        <f t="shared" si="7"/>
        <v>0</v>
      </c>
      <c r="E50" s="120">
        <f t="shared" si="6"/>
        <v>0</v>
      </c>
      <c r="F50" s="85">
        <f t="shared" si="7"/>
        <v>0</v>
      </c>
      <c r="G50" s="120">
        <f t="shared" si="8"/>
        <v>0</v>
      </c>
      <c r="H50" s="107">
        <f t="shared" si="9"/>
        <v>0</v>
      </c>
      <c r="I50" s="121"/>
      <c r="J50" s="80"/>
      <c r="K50" s="122"/>
      <c r="L50" s="80"/>
      <c r="M50" s="122"/>
      <c r="N50" s="106"/>
      <c r="O50" s="123"/>
      <c r="P50" s="85"/>
      <c r="Q50" s="120"/>
      <c r="R50" s="85"/>
      <c r="S50" s="120"/>
      <c r="T50" s="107"/>
      <c r="U50" s="121"/>
      <c r="V50" s="80"/>
      <c r="W50" s="122"/>
      <c r="X50" s="80"/>
      <c r="Y50" s="122"/>
      <c r="Z50" s="106"/>
      <c r="AA50" s="64"/>
    </row>
    <row r="51" spans="1:27" x14ac:dyDescent="0.25">
      <c r="A51" s="64"/>
      <c r="B51" s="89" t="s">
        <v>0</v>
      </c>
      <c r="C51" s="90">
        <f>SUM(C36:C50)</f>
        <v>203.11060191999999</v>
      </c>
      <c r="D51" s="91">
        <f t="shared" si="7"/>
        <v>1</v>
      </c>
      <c r="E51" s="95">
        <f>SUM(E36:E50)</f>
        <v>203.11060191999999</v>
      </c>
      <c r="F51" s="91">
        <f t="shared" si="7"/>
        <v>1</v>
      </c>
      <c r="G51" s="95">
        <f>SUM(G36:G50)</f>
        <v>20305</v>
      </c>
      <c r="H51" s="112">
        <f t="shared" si="9"/>
        <v>1</v>
      </c>
      <c r="I51" s="92"/>
      <c r="J51" s="93"/>
      <c r="K51" s="94"/>
      <c r="L51" s="93"/>
      <c r="M51" s="94"/>
      <c r="N51" s="110"/>
      <c r="O51" s="108"/>
      <c r="P51" s="91"/>
      <c r="Q51" s="95"/>
      <c r="R51" s="91"/>
      <c r="S51" s="95"/>
      <c r="T51" s="112"/>
      <c r="U51" s="92"/>
      <c r="V51" s="93"/>
      <c r="W51" s="94"/>
      <c r="X51" s="93"/>
      <c r="Y51" s="94"/>
      <c r="Z51" s="110"/>
      <c r="AA51" s="64"/>
    </row>
    <row r="52" spans="1:27" x14ac:dyDescent="0.25">
      <c r="A52" s="64"/>
      <c r="B52" s="64"/>
      <c r="C52" s="96"/>
      <c r="D52" s="97"/>
      <c r="E52" s="96"/>
      <c r="F52" s="97"/>
      <c r="G52" s="96"/>
      <c r="H52" s="97"/>
      <c r="I52" s="96"/>
      <c r="J52" s="97"/>
      <c r="K52" s="96"/>
      <c r="L52" s="97"/>
      <c r="M52" s="96"/>
      <c r="N52" s="97"/>
      <c r="O52" s="96"/>
      <c r="P52" s="97"/>
      <c r="Q52" s="96"/>
      <c r="R52" s="97"/>
      <c r="S52" s="96"/>
      <c r="T52" s="97"/>
      <c r="U52" s="96"/>
      <c r="V52" s="97"/>
      <c r="W52" s="96"/>
      <c r="X52" s="97"/>
      <c r="Y52" s="98"/>
      <c r="Z52" s="97"/>
      <c r="AA52" s="64"/>
    </row>
    <row r="53" spans="1:27" x14ac:dyDescent="0.25">
      <c r="A53" s="64"/>
      <c r="B53" s="75" t="s">
        <v>4</v>
      </c>
      <c r="C53" s="114">
        <f t="shared" ref="C53:E54" si="10">C25</f>
        <v>203.11060191999999</v>
      </c>
      <c r="D53" s="77">
        <f>IFERROR(C53/C$55,"")</f>
        <v>1</v>
      </c>
      <c r="E53" s="115">
        <f t="shared" si="10"/>
        <v>203.11060191999999</v>
      </c>
      <c r="F53" s="77">
        <f>IFERROR(E53/E$55,"")</f>
        <v>1</v>
      </c>
      <c r="G53" s="115">
        <f t="shared" ref="G53:G54" si="11">G25</f>
        <v>20305</v>
      </c>
      <c r="H53" s="104">
        <f>IFERROR(G53/G$55,"")</f>
        <v>1</v>
      </c>
      <c r="I53" s="116"/>
      <c r="J53" s="101"/>
      <c r="K53" s="117"/>
      <c r="L53" s="101"/>
      <c r="M53" s="117"/>
      <c r="N53" s="103"/>
      <c r="O53" s="114"/>
      <c r="P53" s="77"/>
      <c r="Q53" s="115"/>
      <c r="R53" s="77"/>
      <c r="S53" s="115"/>
      <c r="T53" s="104"/>
      <c r="U53" s="116"/>
      <c r="V53" s="101"/>
      <c r="W53" s="117"/>
      <c r="X53" s="101"/>
      <c r="Y53" s="117"/>
      <c r="Z53" s="103"/>
      <c r="AA53" s="64"/>
    </row>
    <row r="54" spans="1:27" x14ac:dyDescent="0.25">
      <c r="A54" s="64"/>
      <c r="B54" s="84" t="s">
        <v>3</v>
      </c>
      <c r="C54" s="119">
        <f t="shared" si="10"/>
        <v>0</v>
      </c>
      <c r="D54" s="85">
        <f t="shared" ref="D54:F55" si="12">IFERROR(C54/C$55,"")</f>
        <v>0</v>
      </c>
      <c r="E54" s="120">
        <f t="shared" si="10"/>
        <v>0</v>
      </c>
      <c r="F54" s="85">
        <f t="shared" si="12"/>
        <v>0</v>
      </c>
      <c r="G54" s="120">
        <f t="shared" si="11"/>
        <v>0</v>
      </c>
      <c r="H54" s="107">
        <f t="shared" ref="H54:H55" si="13">IFERROR(G54/G$55,"")</f>
        <v>0</v>
      </c>
      <c r="I54" s="121"/>
      <c r="J54" s="80"/>
      <c r="K54" s="122"/>
      <c r="L54" s="80"/>
      <c r="M54" s="122"/>
      <c r="N54" s="106"/>
      <c r="O54" s="119"/>
      <c r="P54" s="85"/>
      <c r="Q54" s="120"/>
      <c r="R54" s="85"/>
      <c r="S54" s="120"/>
      <c r="T54" s="107"/>
      <c r="U54" s="121"/>
      <c r="V54" s="80"/>
      <c r="W54" s="122"/>
      <c r="X54" s="80"/>
      <c r="Y54" s="122"/>
      <c r="Z54" s="106"/>
      <c r="AA54" s="64"/>
    </row>
    <row r="55" spans="1:27" x14ac:dyDescent="0.25">
      <c r="A55" s="64"/>
      <c r="B55" s="89" t="s">
        <v>0</v>
      </c>
      <c r="C55" s="108">
        <f>SUM(C53:C54)</f>
        <v>203.11060191999999</v>
      </c>
      <c r="D55" s="91">
        <f t="shared" si="12"/>
        <v>1</v>
      </c>
      <c r="E55" s="95">
        <f>SUM(E53:E54)</f>
        <v>203.11060191999999</v>
      </c>
      <c r="F55" s="91">
        <f t="shared" si="12"/>
        <v>1</v>
      </c>
      <c r="G55" s="95">
        <f>SUM(G53:G54)</f>
        <v>20305</v>
      </c>
      <c r="H55" s="112">
        <f t="shared" si="13"/>
        <v>1</v>
      </c>
      <c r="I55" s="92"/>
      <c r="J55" s="93"/>
      <c r="K55" s="94"/>
      <c r="L55" s="93"/>
      <c r="M55" s="94"/>
      <c r="N55" s="110"/>
      <c r="O55" s="108"/>
      <c r="P55" s="91"/>
      <c r="Q55" s="95"/>
      <c r="R55" s="91"/>
      <c r="S55" s="95"/>
      <c r="T55" s="112"/>
      <c r="U55" s="92"/>
      <c r="V55" s="93"/>
      <c r="W55" s="94"/>
      <c r="X55" s="93"/>
      <c r="Y55" s="94"/>
      <c r="Z55" s="110"/>
      <c r="AA55" s="64"/>
    </row>
    <row r="56" spans="1:27" x14ac:dyDescent="0.25">
      <c r="A56" s="64"/>
      <c r="B56" s="64"/>
      <c r="C56" s="96"/>
      <c r="D56" s="97"/>
      <c r="E56" s="96"/>
      <c r="F56" s="97"/>
      <c r="G56" s="96"/>
      <c r="H56" s="97"/>
      <c r="I56" s="96"/>
      <c r="J56" s="97"/>
      <c r="K56" s="96"/>
      <c r="L56" s="97"/>
      <c r="M56" s="96"/>
      <c r="N56" s="97"/>
      <c r="O56" s="96"/>
      <c r="P56" s="97"/>
      <c r="Q56" s="96"/>
      <c r="R56" s="97"/>
      <c r="S56" s="96"/>
      <c r="T56" s="97"/>
      <c r="U56" s="96"/>
      <c r="V56" s="97"/>
      <c r="W56" s="96"/>
      <c r="X56" s="97"/>
      <c r="Y56" s="96"/>
      <c r="Z56" s="97"/>
      <c r="AA56" s="64"/>
    </row>
    <row r="57" spans="1:27" x14ac:dyDescent="0.25">
      <c r="A57" s="64"/>
      <c r="B57" s="75" t="s">
        <v>2</v>
      </c>
      <c r="C57" s="114">
        <f t="shared" ref="C57:E58" si="14">C29</f>
        <v>203.11060191999999</v>
      </c>
      <c r="D57" s="77">
        <f>IFERROR(C57/C$59,"")</f>
        <v>1</v>
      </c>
      <c r="E57" s="115">
        <f t="shared" si="14"/>
        <v>203.11060191999999</v>
      </c>
      <c r="F57" s="77">
        <f>IFERROR(E57/E$59,"")</f>
        <v>1</v>
      </c>
      <c r="G57" s="115">
        <f t="shared" ref="G57:G58" si="15">G29</f>
        <v>20305</v>
      </c>
      <c r="H57" s="104">
        <f>IFERROR(G57/G$59,"")</f>
        <v>1</v>
      </c>
      <c r="I57" s="116"/>
      <c r="J57" s="101"/>
      <c r="K57" s="117"/>
      <c r="L57" s="101"/>
      <c r="M57" s="117"/>
      <c r="N57" s="103"/>
      <c r="O57" s="114"/>
      <c r="P57" s="77"/>
      <c r="Q57" s="115"/>
      <c r="R57" s="77"/>
      <c r="S57" s="115"/>
      <c r="T57" s="104"/>
      <c r="U57" s="116"/>
      <c r="V57" s="101"/>
      <c r="W57" s="117"/>
      <c r="X57" s="101"/>
      <c r="Y57" s="117"/>
      <c r="Z57" s="103"/>
      <c r="AA57" s="64"/>
    </row>
    <row r="58" spans="1:27" x14ac:dyDescent="0.25">
      <c r="A58" s="64"/>
      <c r="B58" s="84" t="s">
        <v>1</v>
      </c>
      <c r="C58" s="119">
        <f t="shared" si="14"/>
        <v>0</v>
      </c>
      <c r="D58" s="85">
        <f t="shared" ref="D58:F59" si="16">IFERROR(C58/C$59,"")</f>
        <v>0</v>
      </c>
      <c r="E58" s="120">
        <f t="shared" si="14"/>
        <v>0</v>
      </c>
      <c r="F58" s="85">
        <f t="shared" si="16"/>
        <v>0</v>
      </c>
      <c r="G58" s="120">
        <f t="shared" si="15"/>
        <v>0</v>
      </c>
      <c r="H58" s="107">
        <f t="shared" ref="H58:H59" si="17">IFERROR(G58/G$59,"")</f>
        <v>0</v>
      </c>
      <c r="I58" s="121"/>
      <c r="J58" s="80"/>
      <c r="K58" s="122"/>
      <c r="L58" s="80"/>
      <c r="M58" s="122"/>
      <c r="N58" s="106"/>
      <c r="O58" s="119"/>
      <c r="P58" s="85"/>
      <c r="Q58" s="120"/>
      <c r="R58" s="85"/>
      <c r="S58" s="120"/>
      <c r="T58" s="107"/>
      <c r="U58" s="121"/>
      <c r="V58" s="80"/>
      <c r="W58" s="122"/>
      <c r="X58" s="80"/>
      <c r="Y58" s="122"/>
      <c r="Z58" s="106"/>
      <c r="AA58" s="64"/>
    </row>
    <row r="59" spans="1:27" x14ac:dyDescent="0.25">
      <c r="A59" s="64"/>
      <c r="B59" s="89" t="s">
        <v>0</v>
      </c>
      <c r="C59" s="108">
        <f>SUM(C57:C58)</f>
        <v>203.11060191999999</v>
      </c>
      <c r="D59" s="91">
        <f t="shared" si="16"/>
        <v>1</v>
      </c>
      <c r="E59" s="95">
        <f>SUM(E57:E58)</f>
        <v>203.11060191999999</v>
      </c>
      <c r="F59" s="91">
        <f t="shared" si="16"/>
        <v>1</v>
      </c>
      <c r="G59" s="95">
        <f>SUM(G57:G58)</f>
        <v>20305</v>
      </c>
      <c r="H59" s="112">
        <f t="shared" si="17"/>
        <v>1</v>
      </c>
      <c r="I59" s="92"/>
      <c r="J59" s="93"/>
      <c r="K59" s="94"/>
      <c r="L59" s="93"/>
      <c r="M59" s="94"/>
      <c r="N59" s="110"/>
      <c r="O59" s="108"/>
      <c r="P59" s="91"/>
      <c r="Q59" s="95"/>
      <c r="R59" s="91"/>
      <c r="S59" s="95"/>
      <c r="T59" s="112"/>
      <c r="U59" s="92"/>
      <c r="V59" s="93"/>
      <c r="W59" s="94"/>
      <c r="X59" s="93"/>
      <c r="Y59" s="94"/>
      <c r="Z59" s="110"/>
      <c r="AA59" s="64"/>
    </row>
    <row r="60" spans="1:27" x14ac:dyDescent="0.25">
      <c r="A60" s="64"/>
      <c r="B60" s="64"/>
      <c r="C60" s="64"/>
      <c r="D60" s="64"/>
      <c r="E60" s="64"/>
      <c r="F60" s="64"/>
      <c r="G60" s="64"/>
      <c r="H60" s="64"/>
      <c r="I60" s="66"/>
      <c r="J60" s="64"/>
      <c r="K60" s="66"/>
      <c r="L60" s="64"/>
      <c r="M60" s="64"/>
      <c r="N60" s="64"/>
      <c r="O60" s="66"/>
      <c r="P60" s="64"/>
      <c r="Q60" s="66"/>
      <c r="R60" s="64"/>
      <c r="S60" s="64"/>
      <c r="T60" s="64"/>
      <c r="U60" s="66"/>
      <c r="V60" s="64"/>
      <c r="W60" s="66"/>
      <c r="X60" s="64"/>
      <c r="Y60" s="64"/>
      <c r="Z60" s="64"/>
      <c r="AA60" s="64"/>
    </row>
    <row r="61" spans="1:27" hidden="1" x14ac:dyDescent="0.2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</row>
  </sheetData>
  <mergeCells count="34">
    <mergeCell ref="C5:H5"/>
    <mergeCell ref="I5:N5"/>
    <mergeCell ref="O5:T5"/>
    <mergeCell ref="U5:Z5"/>
    <mergeCell ref="B6:B7"/>
    <mergeCell ref="C6:D6"/>
    <mergeCell ref="E6:F6"/>
    <mergeCell ref="G6:H6"/>
    <mergeCell ref="I6:J6"/>
    <mergeCell ref="K6:L6"/>
    <mergeCell ref="Y6:Z6"/>
    <mergeCell ref="B34:B35"/>
    <mergeCell ref="C34:D34"/>
    <mergeCell ref="E34:F34"/>
    <mergeCell ref="G34:H34"/>
    <mergeCell ref="I34:J34"/>
    <mergeCell ref="C33:H33"/>
    <mergeCell ref="I33:N33"/>
    <mergeCell ref="O33:T33"/>
    <mergeCell ref="U33:Z33"/>
    <mergeCell ref="M6:N6"/>
    <mergeCell ref="O6:P6"/>
    <mergeCell ref="Q6:R6"/>
    <mergeCell ref="S6:T6"/>
    <mergeCell ref="U6:V6"/>
    <mergeCell ref="W6:X6"/>
    <mergeCell ref="W34:X34"/>
    <mergeCell ref="Y34:Z34"/>
    <mergeCell ref="K34:L34"/>
    <mergeCell ref="M34:N34"/>
    <mergeCell ref="O34:P34"/>
    <mergeCell ref="Q34:R34"/>
    <mergeCell ref="S34:T34"/>
    <mergeCell ref="U34:V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כלל והון </vt:lpstr>
      <vt:lpstr>נוסטרו חיים</vt:lpstr>
      <vt:lpstr>'כלל והון '!Print_Area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עדי ווסה</dc:creator>
  <cp:lastModifiedBy>Zehava Fanta</cp:lastModifiedBy>
  <dcterms:created xsi:type="dcterms:W3CDTF">2016-08-10T06:34:50Z</dcterms:created>
  <dcterms:modified xsi:type="dcterms:W3CDTF">2026-05-19T04:52:53Z</dcterms:modified>
</cp:coreProperties>
</file>